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frontier1\Desktop\Raymond\"/>
    </mc:Choice>
  </mc:AlternateContent>
  <bookViews>
    <workbookView xWindow="0" yWindow="0" windowWidth="28800" windowHeight="13725" firstSheet="11" activeTab="12"/>
  </bookViews>
  <sheets>
    <sheet name="Informasjon" sheetId="14" r:id="rId1"/>
    <sheet name="Vaske prosess" sheetId="2" r:id="rId2"/>
    <sheet name="Priser på varer" sheetId="13" r:id="rId3"/>
    <sheet name="Foam Lancher" sheetId="10" r:id="rId4"/>
    <sheet name="Avfetting" sheetId="1" r:id="rId5"/>
    <sheet name="Clay" sheetId="7" r:id="rId6"/>
    <sheet name="Rub &amp; Polering" sheetId="6" r:id="rId7"/>
    <sheet name="Wipedown" sheetId="12" r:id="rId8"/>
    <sheet name="Voks &amp; Seal" sheetId="8" r:id="rId9"/>
    <sheet name="Rengjør pads &amp; MF" sheetId="3" r:id="rId10"/>
    <sheet name="Info polerings midler og puter" sheetId="4" r:id="rId11"/>
    <sheet name="Info Produkter" sheetId="15" r:id="rId12"/>
    <sheet name="Nyttinge linker" sheetId="16" r:id="rId13"/>
    <sheet name="Hverdags vask" sheetId="17" r:id="rId14"/>
    <sheet name="Vask av dusj" sheetId="5" r:id="rId15"/>
    <sheet name="Huske liste" sheetId="11" r:id="rId16"/>
  </sheets>
  <calcPr calcId="171026"/>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0" i="2" l="1"/>
  <c r="E61" i="2"/>
  <c r="G61" i="2"/>
  <c r="J6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88" i="2"/>
  <c r="G89" i="2"/>
  <c r="G90" i="2"/>
  <c r="G91" i="2"/>
  <c r="G92" i="2"/>
  <c r="G95" i="2"/>
  <c r="G96" i="2"/>
  <c r="G97" i="2"/>
  <c r="G98" i="2"/>
  <c r="G99" i="2"/>
  <c r="G100" i="2"/>
  <c r="G101" i="2"/>
  <c r="G102" i="2"/>
  <c r="G103" i="2"/>
  <c r="G104" i="2"/>
  <c r="G105" i="2"/>
  <c r="G106" i="2"/>
  <c r="G107" i="2"/>
  <c r="G108" i="2"/>
  <c r="G109" i="2"/>
  <c r="G110" i="2"/>
  <c r="G67" i="2"/>
  <c r="G70" i="2"/>
  <c r="G73" i="2"/>
  <c r="G74" i="2"/>
  <c r="G75" i="2"/>
  <c r="G76" i="2"/>
  <c r="G79" i="2"/>
  <c r="G80" i="2"/>
  <c r="G81" i="2"/>
  <c r="G82" i="2"/>
  <c r="G83" i="2"/>
  <c r="G84" i="2"/>
  <c r="G85" i="2"/>
  <c r="G34" i="2"/>
  <c r="G35" i="2"/>
  <c r="G36" i="2"/>
  <c r="G39" i="2"/>
  <c r="G40" i="2"/>
  <c r="G43" i="2"/>
  <c r="G44" i="2"/>
  <c r="G45" i="2"/>
  <c r="G46" i="2"/>
  <c r="G49" i="2"/>
  <c r="G50" i="2"/>
  <c r="G51" i="2"/>
  <c r="G52" i="2"/>
  <c r="G55" i="2"/>
  <c r="G56" i="2"/>
  <c r="G57" i="2"/>
  <c r="G60" i="2"/>
  <c r="G62" i="2"/>
  <c r="G63" i="2"/>
  <c r="G64" i="2"/>
  <c r="G6" i="2"/>
  <c r="G7" i="2"/>
  <c r="G10" i="2"/>
  <c r="G11" i="2"/>
  <c r="G12" i="2"/>
  <c r="G13" i="2"/>
  <c r="G14" i="2"/>
  <c r="G17" i="2"/>
  <c r="G18" i="2"/>
  <c r="G19" i="2"/>
  <c r="G20" i="2"/>
  <c r="G21" i="2"/>
  <c r="G24" i="2"/>
  <c r="G25" i="2"/>
  <c r="G26" i="2"/>
  <c r="G27" i="2"/>
  <c r="G30" i="2"/>
  <c r="G31" i="2"/>
  <c r="G5" i="2"/>
  <c r="C3" i="2"/>
  <c r="D3" i="2"/>
  <c r="J7" i="2"/>
  <c r="J10" i="2"/>
  <c r="J11" i="2"/>
  <c r="J12" i="2"/>
  <c r="J13" i="2"/>
  <c r="J14" i="2"/>
  <c r="J17" i="2"/>
  <c r="J18" i="2"/>
  <c r="J19" i="2"/>
  <c r="J20" i="2"/>
  <c r="J21" i="2"/>
  <c r="J24" i="2"/>
  <c r="J25" i="2"/>
  <c r="J26" i="2"/>
  <c r="J27" i="2"/>
  <c r="J30" i="2"/>
  <c r="J31" i="2"/>
  <c r="J34" i="2"/>
  <c r="J35" i="2"/>
  <c r="J36" i="2"/>
  <c r="J39" i="2"/>
  <c r="J40" i="2"/>
  <c r="J43" i="2"/>
  <c r="J44" i="2"/>
  <c r="J45" i="2"/>
  <c r="J46" i="2"/>
  <c r="J49" i="2"/>
  <c r="J50" i="2"/>
  <c r="J51" i="2"/>
  <c r="J52" i="2"/>
  <c r="J55" i="2"/>
  <c r="J56" i="2"/>
  <c r="J57" i="2"/>
  <c r="J60" i="2"/>
  <c r="J62" i="2"/>
  <c r="J63" i="2"/>
  <c r="J64" i="2"/>
  <c r="J67" i="2"/>
  <c r="J69" i="2"/>
  <c r="J70" i="2"/>
  <c r="J73" i="2"/>
  <c r="J74" i="2"/>
  <c r="J75" i="2"/>
  <c r="J76" i="2"/>
  <c r="J79" i="2"/>
  <c r="J80" i="2"/>
  <c r="J81" i="2"/>
  <c r="J82" i="2"/>
  <c r="J83" i="2"/>
  <c r="J84" i="2"/>
  <c r="J85" i="2"/>
  <c r="J88" i="2"/>
  <c r="J89" i="2"/>
  <c r="J90" i="2"/>
  <c r="J91" i="2"/>
  <c r="J92"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6" i="2"/>
  <c r="E67" i="2"/>
  <c r="E10" i="2"/>
  <c r="E11" i="2"/>
  <c r="E12" i="2"/>
  <c r="E13" i="2"/>
  <c r="E14" i="2"/>
  <c r="E88" i="2"/>
  <c r="E89" i="2"/>
  <c r="E90" i="2"/>
  <c r="E91" i="2"/>
  <c r="E92" i="2"/>
  <c r="E95" i="2"/>
  <c r="E79" i="2"/>
  <c r="E80" i="2"/>
  <c r="E81" i="2"/>
  <c r="E82" i="2"/>
  <c r="E83" i="2"/>
  <c r="E84" i="2"/>
  <c r="E85" i="2"/>
  <c r="E73" i="2"/>
  <c r="E74" i="2"/>
  <c r="E75" i="2"/>
  <c r="E76" i="2"/>
  <c r="E70" i="2"/>
  <c r="E62" i="2"/>
  <c r="E63" i="2"/>
  <c r="E64" i="2"/>
  <c r="E55" i="2"/>
  <c r="E56" i="2"/>
  <c r="E57" i="2"/>
  <c r="E49" i="2"/>
  <c r="E50" i="2"/>
  <c r="E51" i="2"/>
  <c r="E52" i="2"/>
  <c r="E43" i="2"/>
  <c r="E44" i="2"/>
  <c r="E45" i="2"/>
  <c r="E46" i="2"/>
  <c r="E39" i="2"/>
  <c r="E40" i="2"/>
  <c r="E34" i="2"/>
  <c r="E35" i="2"/>
  <c r="E36" i="2"/>
  <c r="E30" i="2"/>
  <c r="E31" i="2"/>
  <c r="E24" i="2"/>
  <c r="E25" i="2"/>
  <c r="E26" i="2"/>
  <c r="E27" i="2"/>
  <c r="E17" i="2"/>
  <c r="E18" i="2"/>
  <c r="E19" i="2"/>
  <c r="E20" i="2"/>
  <c r="E21" i="2"/>
  <c r="E5" i="2"/>
  <c r="E6" i="2"/>
  <c r="E7" i="2"/>
  <c r="J5" i="2"/>
  <c r="J3" i="2"/>
  <c r="G3" i="2"/>
  <c r="B3" i="2"/>
  <c r="K3" i="2"/>
</calcChain>
</file>

<file path=xl/sharedStrings.xml><?xml version="1.0" encoding="utf-8"?>
<sst xmlns="http://schemas.openxmlformats.org/spreadsheetml/2006/main" count="318" uniqueCount="285">
  <si>
    <t>Dette er en info, hjelp / huske liste.</t>
  </si>
  <si>
    <t>Der jeg har tatt med tids forbruk, kost per tid, kost per forbruk matrialer.</t>
  </si>
  <si>
    <t>Har lagt inn en time pris, om en vil legge til hva totalt alt vil koste med matrialer og arbeid.</t>
  </si>
  <si>
    <t>Denne listen har jeg "lånt" mye info ifra http://www.detailersclub.no/</t>
  </si>
  <si>
    <t>Om det er noen som er blitt fornærmet for de ser sat jeg har"lånt" info(brukt copy &amp; past funksjonen for mye), så gi beskjed. Da skal jeg fjerne den infoen.</t>
  </si>
  <si>
    <t>Er det noe andre som mener jeg har glemt noe, setter jeg stor pris på at dere kommer hva som mangler og hva som bør tas vekk.</t>
  </si>
  <si>
    <t>Denne listen kommer jeg nok til å oppdatere, forbedre og forrandre på.</t>
  </si>
  <si>
    <t>Håper denne faller i smak hos dere, og kommer med creds i både positiv og negativ tilbake meldinger.</t>
  </si>
  <si>
    <t>Time betaling</t>
  </si>
  <si>
    <t>Kost per arbeid utført   </t>
  </si>
  <si>
    <t>Kjemikalie forbruk &amp; kost</t>
  </si>
  <si>
    <t>Total kost                 (Kr)            Inkludert delekost og arbeids kost</t>
  </si>
  <si>
    <t>Link</t>
  </si>
  <si>
    <t>Utført</t>
  </si>
  <si>
    <t>Utført (%)</t>
  </si>
  <si>
    <t>Tid brukt (min)</t>
  </si>
  <si>
    <t>Tid brukt (t)</t>
  </si>
  <si>
    <t>Forbruk      (L)</t>
  </si>
  <si>
    <t>    Kost            (L)</t>
  </si>
  <si>
    <t>      Kost      (Kr)</t>
  </si>
  <si>
    <t>Motor rommet</t>
  </si>
  <si>
    <t>Prickbort motor rommet</t>
  </si>
  <si>
    <t>Bilt Hamber Sufex HD med kost på vanskelige flekker</t>
  </si>
  <si>
    <t>Høytrykks vask med varmt vann.</t>
  </si>
  <si>
    <t>Felg &amp; dekk vask</t>
  </si>
  <si>
    <t>Prickbort på Overflødig skitt evt Bilt Hamber Sufex HD.</t>
  </si>
  <si>
    <t>Om skittent(felger), ta en ny runde med IronX &amp; kost.</t>
  </si>
  <si>
    <t>Om skitne dekk, vask dekkene med Zalo og dekk kost</t>
  </si>
  <si>
    <t>Berørings fri vask</t>
  </si>
  <si>
    <t>Prickbort på Overflødig skitt</t>
  </si>
  <si>
    <t>Bilt Hamber Sufex HD på hele bilen.</t>
  </si>
  <si>
    <t>IronX / Bilt Hamber Korrosol - Kraftig avfetting på felger og nedre del på bil.</t>
  </si>
  <si>
    <t>Berørings vask</t>
  </si>
  <si>
    <t>Vask med bøtte(med gritguard) og vaske hanske.</t>
  </si>
  <si>
    <t>Vask felger med bøtte(med gritguard) og vaske hanske.</t>
  </si>
  <si>
    <t>Tørk bilen</t>
  </si>
  <si>
    <t>Tørk bilen med godt tørke handkle.</t>
  </si>
  <si>
    <t>La bilen tørke, se etter avrendinger.</t>
  </si>
  <si>
    <t>Kjenn på lakk &amp; se etter skitt</t>
  </si>
  <si>
    <t>Gjenta Bilt Hamber Sufex HD / IronX / Bilt Hamber Korrosol og myk kost på bil om nødvendig.</t>
  </si>
  <si>
    <t>Tørk bilen igjen.</t>
  </si>
  <si>
    <t>Clay</t>
  </si>
  <si>
    <t>Spray &amp; Clay bilen ½ panel for 1/2 panel der det trengs.</t>
  </si>
  <si>
    <t>Tørk bilen.</t>
  </si>
  <si>
    <t>Rub bilen</t>
  </si>
  <si>
    <t>Masker bilen</t>
  </si>
  <si>
    <t>Alt etter hvor sliten lakken er, finn riktig grovhet på pad &amp; polish. Ca 40cm x 40cm område omgang.</t>
  </si>
  <si>
    <t>Alt etter hvor sliten lakken er, finn riktig grovhet på pad &amp; polish litt lettere. Ca 40cm x 40cm område omgang.</t>
  </si>
  <si>
    <t>Alt etter hvor sliten lakken er, finn riktig grovhet på pad &amp; polish enda finere pad &amp; polish. Ca 40cm x 40cm område omgang.</t>
  </si>
  <si>
    <t>Wipedown</t>
  </si>
  <si>
    <t>Påfør wipedown/isopropanol/silikonfjerner og tørk av. 1 panel av gangen.</t>
  </si>
  <si>
    <t>Se etter striper, hologram, sjolder osv. Er det noe av dette, rub igjen området.</t>
  </si>
  <si>
    <t>Påfør wipedown/isopropanol/silikonfjerner og tørk av.</t>
  </si>
  <si>
    <t>Er det mer striper, hologram, sjolder osv, rub igjen området og wipedown til det er OK.</t>
  </si>
  <si>
    <t>Voks / Seal lakken</t>
  </si>
  <si>
    <t>Påfør voks / seal.</t>
  </si>
  <si>
    <t>Herde voks / seal alt etter produkt anvisning.</t>
  </si>
  <si>
    <t>Tørk av med microfiber handkle.</t>
  </si>
  <si>
    <t>Felger</t>
  </si>
  <si>
    <t>Rub felger der det er mulighet for.</t>
  </si>
  <si>
    <t>Dekk</t>
  </si>
  <si>
    <t>Dekk fornyer</t>
  </si>
  <si>
    <t>All plast</t>
  </si>
  <si>
    <t>Plast fornyer på alt ifra motor rom, bagasje rom og utpå bilen</t>
  </si>
  <si>
    <t>Ruter</t>
  </si>
  <si>
    <t>Vask ruter</t>
  </si>
  <si>
    <t>Rub ruter</t>
  </si>
  <si>
    <t>Rengjør ruter</t>
  </si>
  <si>
    <t>RainX / seal ruter</t>
  </si>
  <si>
    <t>Støvsug</t>
  </si>
  <si>
    <t>Lett støvsuging over alt</t>
  </si>
  <si>
    <t>Blås rene gulv</t>
  </si>
  <si>
    <t>Blås rene seter</t>
  </si>
  <si>
    <t>Støvsuge seter</t>
  </si>
  <si>
    <t>Støvsug gulv</t>
  </si>
  <si>
    <t xml:space="preserve">Blås dashbord </t>
  </si>
  <si>
    <t xml:space="preserve">Støvsug dashbord </t>
  </si>
  <si>
    <t>Tørk, rens og Lotion</t>
  </si>
  <si>
    <t>Tørk av setene</t>
  </si>
  <si>
    <t xml:space="preserve">Bruk rens middle på setene. Bruk ½ l vann og 1kork med eddik 7% på spray flaske. Spray på skinn interiøret og tørk av </t>
  </si>
  <si>
    <t>https://bilpleiekongen.no/produkt/cyclo-borstesett-hvit-myk/</t>
  </si>
  <si>
    <t xml:space="preserve">ta på Lotion la tørke se anvisning </t>
  </si>
  <si>
    <t>Tørk av</t>
  </si>
  <si>
    <t xml:space="preserve">Vask / tørk av dashbord </t>
  </si>
  <si>
    <t xml:space="preserve">Vask / rens vindu på innsiden </t>
  </si>
  <si>
    <t>Spray &amp; tørk vinduer</t>
  </si>
  <si>
    <t>Dette er ca liter priser som jeg har gått ut ifra.</t>
  </si>
  <si>
    <t>kr/l</t>
  </si>
  <si>
    <t>Mac 124 Prickbort</t>
  </si>
  <si>
    <t>Iron X</t>
  </si>
  <si>
    <t>Bilt-Hamber Korrosol</t>
  </si>
  <si>
    <t>Bilt-Hamber Surfex HD</t>
  </si>
  <si>
    <t>P21S Power Gel felgvask</t>
  </si>
  <si>
    <t>Bilt-Hamber Autofoam</t>
  </si>
  <si>
    <t>Voks</t>
  </si>
  <si>
    <t xml:space="preserve">Polering </t>
  </si>
  <si>
    <t>Bil såpe</t>
  </si>
  <si>
    <t>Ang blandingsforhold for å få skum som henger godt så er det ren autofoam i flaska også 2,5 omdreininger mot + på skumkanonen.</t>
  </si>
  <si>
    <t>Hvis du blander vann med autofoamen i flaska, kan du ha oppi en liten skvett med såpe, pleier å henge litt bedre da!</t>
  </si>
  <si>
    <t>Prøv med litt Bilt Hamber Sufex HD sammen med Bilt Hamber Autofoam</t>
  </si>
  <si>
    <t>1.</t>
  </si>
  <si>
    <t>Avfetting – http://www.detailersclub.no/pages/guider/v%C3%A5ren-er-avfettingstid-r124/</t>
  </si>
  <si>
    <t>- Mac Prickbort</t>
  </si>
  <si>
    <t>- IronX/Korrosol</t>
  </si>
  <si>
    <t>- Bilt Hamber Sufex HD</t>
  </si>
  <si>
    <t xml:space="preserve"> </t>
  </si>
  <si>
    <t xml:space="preserve">3 av disse har forskjellig egenskap når det kommer til møkk, </t>
  </si>
  <si>
    <t>Prickbort fjerner olje og tjære fra lakken</t>
  </si>
  <si>
    <t xml:space="preserve">IronX/korrosol fjerner metallpartikkler </t>
  </si>
  <si>
    <t xml:space="preserve">Sufex HD er god på trafikkfilmen og generelt skitt. </t>
  </si>
  <si>
    <t>Surfex HD skal/kan tynnes ut med vann i ønsket styrke, Prickbort og IronX/Korrosol brukes rent.</t>
  </si>
  <si>
    <t>Bruken av disse er enkelt, men fungerer ofte best i følgende rekkefølge</t>
  </si>
  <si>
    <t>- Prickbort på tørr bil, vente noen minutter, så spyler du den av</t>
  </si>
  <si>
    <t>- Surfex HD (i rett dossering) på bilen, vente noen minutter så spyle av</t>
  </si>
  <si>
    <t>- IronX/Korrosol på bilen, vente noen minutter så spyle av</t>
  </si>
  <si>
    <t>Husk at kraftig avfetting av bilen fjerner deler av beskyttelse du har på bilen, så det er ofte anbefalt å ta dette når en har planer om en polering av bilen. Har du ikke tid til det, så er det anbefalt å bruke en Quick Detailer etter vasken, CarPro sin ReLoad er god Quick Detailer, og beskytter bra frem til du får polert bilen.</t>
  </si>
  <si>
    <t>1. De små nuppene, som du mest sannsynligvis kjenner i lakken selv etter skikkelig vask (spesielt på nedre dørpaneler) kan fjernes ved hjelp av clay. Dette er en skånsom metode som ikke skader lakken.</t>
  </si>
  <si>
    <t>2. Clay bør alltid brukes før polering. Bør ikke brukes dersom du ikke skal polere pga. risiko for "marring" (med mindre du bruker myk clay og er veldig forsiktig).</t>
  </si>
  <si>
    <t>3. Clay må alltid brukes med rikelig smøremiddel/"lube"! Iron-X er ikke smøremiddel.</t>
  </si>
  <si>
    <t>4. Jobb deg alltid ovenfra og nedover, det vil si fra de reneste stedene først.</t>
  </si>
  <si>
    <t>Kan blande et par dråper bilshampo (samme hvilken type) i en 1 liter sprayflaske, å brukt dette som lube. fungerer utmerket</t>
  </si>
  <si>
    <t>kondensfjerner og batterivann</t>
  </si>
  <si>
    <t>50 / 50 blandings forhold</t>
  </si>
  <si>
    <t>IPA skal man bruke etter korrigeringsprosessen.
Deretter påfører man lakkforsegling etter voks, og tørker av etter instruksene på flaska/boksen.</t>
  </si>
  <si>
    <t>Etter korrigering/polish ligger det som regel litt oljer/produktrester igjen på lakken, disse vil gi dårlig feste for LSP.
Noe oljer/produktrester kan også legge seg i riper og fylle de slik at man tror lakken er 100%, da er det greit med en "wipe-down" for å gjøre en inspeksjon av lakken.
Dette gjøres altså mellom korrigering/polish og LSP for å inspisere lakken og fjerne oljer for å gi bedre heft til sealer/voks (LSP).</t>
  </si>
  <si>
    <t>Påføres panel for panel, evt halv tak / panser, og tørk av med MF fille.</t>
  </si>
  <si>
    <t>http://www.detailersclub.no/forums/topic/1153-wipedown/?page=4</t>
  </si>
  <si>
    <t>Vask av pads</t>
  </si>
  <si>
    <r>
      <t xml:space="preserve">Legg pads I en bøtte med </t>
    </r>
    <r>
      <rPr>
        <sz val="11"/>
        <color theme="1"/>
        <rFont val="Calibri"/>
        <family val="2"/>
        <scheme val="minor"/>
      </rPr>
      <t xml:space="preserve">Bilt Hamber Sufex HD og vann. La ligge noen timer. </t>
    </r>
  </si>
  <si>
    <t xml:space="preserve">Spyll det verste av de I vasken. </t>
  </si>
  <si>
    <t xml:space="preserve">Pads vaskes i maskin på 30-40 grader og lav turtall på sentrifuge. </t>
  </si>
  <si>
    <t>Vask av microfiber</t>
  </si>
  <si>
    <t xml:space="preserve">Vokskluter i surfex blanding og varmt vann i ett par bøtter. </t>
  </si>
  <si>
    <t>Skyller i varmt og bytter vann ett par ganger.  </t>
  </si>
  <si>
    <t xml:space="preserve">Så vask i maskin og milo i 90 grader. </t>
  </si>
  <si>
    <t>MF til polish og sånt vaskes  på 90 grader. Rett i maskin. En skylling til slutt er kjekt.</t>
  </si>
  <si>
    <t>Vedlikehold av mikrofiber og vaskehansker - http://www.detailersclub.no/pages/guider/vedlikehold-av-mikrofiber-og-vaskehansker-r43/</t>
  </si>
  <si>
    <t>Vask</t>
  </si>
  <si>
    <t>Rent praktisk er det lurt å skille kluter med forskjellige farger når du vasker dem. Akkurat som du gjør med klær. Vasker du gule og blå kluter sammen risikerer du at de gule til slutt ender opp blasse og blågrønne. Dette har dog ingenting å si for kvaliteten.</t>
  </si>
  <si>
    <t>Ikke vask mikrofiber sammen med den vanlige husholdningsvasken. Prøv heller å samle opp en større bunke kluter og vask dem for seg selv. Det er ikke særlig økonomisk eller miljøvennlig å vaske én og én klut av gangen.</t>
  </si>
  <si>
    <t>Mikrofiber produseres ved høy varme og kan derfor også vaskes ved høyere varme. Noen bilpleiere bruker å vaske kluter på 90 grader, noen på 60 og 40 grader. Personlig tar jeg en gylden middelvei og vasker normalt på 60 grader.</t>
  </si>
  <si>
    <t>Såpe</t>
  </si>
  <si>
    <t>Du kan fint bruke vanilg vaskemiddel uten tøymykner for lyst eller mørkt tøy også til mikrofiber. Dersom du føler at dette ikke fungerer optimalt kan du prøve et eget vaskemiddel beregnet for mikrofiber, for eksempel Chemical Guys Microfiber Wash. Denne er spesifikt laget for å løse opp voks- og polishrester, samtidig som den gir nytt liv til klutene.</t>
  </si>
  <si>
    <t>Ikke bruk skyllemiddel!</t>
  </si>
  <si>
    <t xml:space="preserve">VIKTIG!: Du må aldri bruke skyllemiddel/tøymykner når du vasker dine mikrofiberkluter! </t>
  </si>
  <si>
    <t>En av hovedårsakene til at mikrofiberen er så overlegen til blant annet støvtørking og fjerning av voks- eller polishrester er dens evne til å absorbere partikler. I stedet for at man drar partikler over overflaten og at de ligger igjen i en fin haug når man tar opp kluten, så vil mikrofiberen tiltrekke seg disse ved hjelp av sin positive elektromagnetiske ladning. Dersom man tetter igjen de mikroskopiske mikrofilamentene, som skaper denne ladningen, ved hjelp av skyllemiddel vil mye av effekten til kluten bli borte.</t>
  </si>
  <si>
    <t xml:space="preserve">Skulle du være uheldig og bruke skyllemiddel på mikrofiber kan du reversere effekten og gi nytt liv til klutene ved å vaske dem grundig et par ganger med såpe som beskrevet ovenfor. </t>
  </si>
  <si>
    <t>Unngå tørketrommel</t>
  </si>
  <si>
    <t>Du bør tørke dine mikrofiberkluter på vanlig tørkestativ på et sted der de ikke blir utsatt for støv el.l.</t>
  </si>
  <si>
    <t>Tørketrommelen vil endre og bygge opp den statiske ladningen i mikrofiberen og dermed gjøre den svært vanskelig å jobbe med. Du kan lese mer om hvorfor dette skjer ved å lese denne artikkelen. Jeg har ingen planer om å prøve å leke Einstein akkurat nå :)</t>
  </si>
  <si>
    <t>Degrader</t>
  </si>
  <si>
    <t>Når en mikrofiberklut eller -hanske har vært i bruk lenge og blitt vasket utallige ganger så vil den på et tidspunkt ikke være optimal for bruk innen dens opprinnelige bruksområde. Fine mikrofiberkluter beregnet på lakk vil etterhvert kunne bli nedgradert til å gjelde interiør eller voksing av felger. Senere til motorvask eller annen grovvask.</t>
  </si>
  <si>
    <t>Du kan sjekke om mikrofiberen lager riper ved for eksempel å "pusse" litt på en gammel CD. Blir det riper i CD'en vil du også kunne risikere at det blir riper i lakken når du fjerner/"buffer" poleringsmiddel eller voks.</t>
  </si>
  <si>
    <t>Slik beholder du dine mikrofiberkluter i lang tid, og du slipper dermed å måtte kjøpe helt nye kluter for de grove stegene i bilvasken.</t>
  </si>
  <si>
    <t>Info alle poleringsmidler med grovhetskala</t>
  </si>
  <si>
    <t>http://www.detailersclub.no/forums/topic/25706-info-alle-poleringsmidler-med-grovhetskala/</t>
  </si>
  <si>
    <t>Info fargeskala og grovhet poleringsputer</t>
  </si>
  <si>
    <t>http://www.detailersclub.no/forums/topic/23236-info-fargeskala-og-grovhet-p%C3%A5-poleringsputer/</t>
  </si>
  <si>
    <t>en voks legger seg bare på lakken, mens en sealer binder seg til lakken.</t>
  </si>
  <si>
    <t>Type</t>
  </si>
  <si>
    <t>Produkt</t>
  </si>
  <si>
    <t>Pris</t>
  </si>
  <si>
    <t>Info</t>
  </si>
  <si>
    <t>Bruksanvisning</t>
  </si>
  <si>
    <t>Collinite Liquid Insulator Wax #845</t>
  </si>
  <si>
    <t>Collinite Liquid Insulator Wax #845! Voksen ble opprinnelig laget til kraftselskaper for å beskytte mot elektriske branner og eksplosjoner. Tenk hvor godt den da vil beskytte bilen din! Gir glans som en carnauba voks og beskyttelse som en lakkforsegler.</t>
  </si>
  <si>
    <t>Overflatene må være avkjølte og forseglingen må ikke påføres i direkte sollys!
Som med alle andre vokser, oppnås det beste resultatet ved en ren overflate som utgangspunkt. Vi anbefaler bruk av clay før voksing.
Insulator Wax er en flytende voks/forsegling og bør påføres med påføringspute eller maskin. Husk at tynt og jevnt lag med voks gjør det lettere å fjerne rester etterpå.
Hvis du bruker maskin
Bruk lav hastighet og ingen press. Ta et område av gangen, la det virke i 30 sekunder før du tørker av rester.</t>
  </si>
  <si>
    <t>http://bilnerden.no/collinite-liquid-insulator-wax-845</t>
  </si>
  <si>
    <t>Collinite Super Double Coat Wax</t>
  </si>
  <si>
    <t>Collinite Super Double Coat Wax! Den perfekte vintervoksen! Gir en fin glans og langvarig beskyttelse som vil vare rundt et år, selv under vanskelige forhold. Mest sannsynlig den mest slitesterke pasta voksen som finnes på markedet! Passer alle typer lakk og kan også brukes på treverk, glassfiber og metall.</t>
  </si>
  <si>
    <t>Overflatene må være avkjølte og forseglingen må ikke påføres i direkte sollys!
Som med alle andre vokser, oppnås det beste resultatet ved en ren overflate som utgangspunkt. Vi anbefaler bruk av avfetting og clay før voksing.
Collinite bør påføres med påføringspute. Legg et tynt og jevnt lag. La voksen virke i 5-10 minutter. Tørk så av overflødig voks med mikrofiber ”buffing” klut.</t>
  </si>
  <si>
    <t>http://bilnerden.no/collinite-super-double-coat-wax</t>
  </si>
  <si>
    <t>Fusso Coat 12 Months - Dark</t>
  </si>
  <si>
    <t>Fusso Coat 12 Months Wax inneholder PTFE, som gir en superhydrofobisk beskyttelse og beskytter samtidig mot bilens overflate mot regn, støv, fuglebæsj og annet smuss. Gir veldig mye vannavprelling og beskyttelse for pengene! Tilgjengelig i to varianter: Dark for mørke farger og Light for lyse farger.</t>
  </si>
  <si>
    <t>http://bilnerden.no/fusso-coat-12-months-dark-200g</t>
  </si>
  <si>
    <t>Polering</t>
  </si>
  <si>
    <t>Rupes Keramik Gloss (fin)</t>
  </si>
  <si>
    <t>Keramik er et vannbasert poleringsmiddel til finpolering og fjerning av lette vaskeriper og swirls. Den er også ideell til fjerning av matthet og for å få opp glansen på 1-stegs jobber.</t>
  </si>
  <si>
    <t>http://bilnerden.no/rupes-keramik-gloss-fin</t>
  </si>
  <si>
    <t>Rupes Zephir Gloss (grov)</t>
  </si>
  <si>
    <t>Poleringsmiddel med høy grad av cut som er spesialdesignet for bruk med Rupes Bigfoot oscillerende poleringsmaskin. Med Zephir korrigerer du raskt og enkelt riper, swirls og matthet.</t>
  </si>
  <si>
    <t>http://bilnerden.no/rupes-zephir-gloss-grov</t>
  </si>
  <si>
    <t>Rupes Quarz Gloss (medium)</t>
  </si>
  <si>
    <t>Poleringsmiddel med medium cut. Perfekt for fjerning av vaskeriper og swirls. Etterlater en bra finish uten hologrammer og kan dermed også brukes som 1-stegs på de fleste lakktyper.</t>
  </si>
  <si>
    <t>http://bilnerden.no/rupes-quarz-gloss-medium</t>
  </si>
  <si>
    <t>Rupes Diamond Gloss (ultrafin)</t>
  </si>
  <si>
    <t>Diamond er perfekt for deg som ønsker den ultimate finishen. Den er vannbasert og dermed enkel i bruk for deg som ønsker en showcar finish før voksing.</t>
  </si>
  <si>
    <t>http://bilnerden.no/rupes-diamond-gloss-ultrafin-3161</t>
  </si>
  <si>
    <t>Avfetting</t>
  </si>
  <si>
    <t>Økende restriksjoner på bruk av løsemidler gjør at vannbaserte avfettingsmidler blir mer og mer vanlig. Dette har gjort det vanskelig å matche ytelsen til de mindre miljøvennlige produktene. Bilt-Hamber har derimot laget et produkt som overgår de fleste! Den er så sterk at den kan blandes med opptil 99% vann på enkle jobber!</t>
  </si>
  <si>
    <t>1:20-1:40 Forvask
1:5-1:10 Fjerne gamle voks- og poleringsrester før ny voksing
1:10-1:20 Felgrens
1:10-1:15 Motorrom</t>
  </si>
  <si>
    <t>http://bilnerden.no/bilt-hamber-surfex-hd#product_tabs_additional_tabbed</t>
  </si>
  <si>
    <t>Løser opp og fjerner metallpartikler og bremsestøv. Kan brukes på lakk og felger. Inneholder ikke syre og er PH-nøytral. Dere som er kjent med clay vet at denne fjerner utenpåliggende forurensinger i lakken - Bilt-Hamber Korrosol trekker inn i lakken og fjerner metallpartikler hvor clay-en ikke når frem!</t>
  </si>
  <si>
    <t>Vask bilen/felgen.
Rist flasken godt, spray så Korrosol på overflaten. La det virke 5 minutter. Korrosol vil bli lilla på områder hvor den jobber.
Spyl av.
NB! Ikke la produktet tørke på lakk/felgen og bør ikke brukes på krom.</t>
  </si>
  <si>
    <t>http://bilnerden.no/bilt-hamber-korrosol</t>
  </si>
  <si>
    <t>Best i test - det er liten tvil om hvorfor. Macseriens Prickbort er et vidundermiddel på flaske, der du før jobbet på deg krampe i armene, trenger du ikke lenger berøre med annet en et blikk, og bekrefte at det er rent.                            Prickbort er en asfalt/fettløser som best brukes før du skal polere bilen din, men utallige tilbakemeldinger sier også at den er snill mot sealere eller vokser.
Prickbort er utviklet for å ta vansklig møkk på lakken din, møkk som inneholder olje eller fett, den kan brukes i motorom også om det trengs.</t>
  </si>
  <si>
    <t>http://bilnerden.no/mac-124-prickbort</t>
  </si>
  <si>
    <t>CarPro Iron-X Lemon Scent</t>
  </si>
  <si>
    <t>Løser opp og fjerner metallpartikler og bremsestøv på lakk og felger. Jobber seg ned i dybden i klarlakken og trekker ut metallpartiklene. Kan i enkelte tilfeller erstatte Clay helt, men oftest smart å bruke før claying, for å oppnå perfekt resultat.</t>
  </si>
  <si>
    <t>Vask bilen (eller felgen), sørg for at overflaten er kjølig.
Rist flasken godt, spray på overflaten du skal behandle.
Vent 5 min. du vil se den begynner å «blø» ved at den endrer farge til lilla/ rød.
Tørk av med fuktig myk svamp. Ikke la IronX tørke helt på overflaten!
Skyll godt eller høytrykkvask hele overflaten.
Du er nå klar til å bruke clay</t>
  </si>
  <si>
    <t>https://bilpleiekongen.no/produkt/carpro-iron-x-lemon-scent-1l/</t>
  </si>
  <si>
    <t>Felg rens</t>
  </si>
  <si>
    <t>P21S felgvask er testvinner gjennom flere år og selges av blandt annet Porsche under eget navn.                                             P21S Power Gel felgvask er beregnet for felger med mye bremsestøv etter sportslig kjøring. I motsetning til de fleste andre felgrens produkter inneholder ikke P21S Power Gel syrer eller andre stoffer som angriper felgen og gjør disse matte.
P21S Power Gel felgvask gir en flott glans og beskytter også felgene mot korrosjon. Blanke lettmetallfelger, selv etter en hard vintersesong, er ikke noe problem.</t>
  </si>
  <si>
    <t>http://bilnerden.no/p21s-power-gel-felgvask#product_tabs_additional_tabbed</t>
  </si>
  <si>
    <t>Bil Såpe</t>
  </si>
  <si>
    <t>Chemical Guys Citrus Wash &amp; Gloss</t>
  </si>
  <si>
    <t>Chemical Guys Citrus wash And Gloss: Ultra premium citrus based hyper wash and gloss. Høy kvalitets bilsåpe, basert på citrus, med gloss partikler. Konsentrert såpe som gir mye for pengene.</t>
  </si>
  <si>
    <t>Høy kvalitets bilsåpe, basert på citrus, med gloss partikler. Konsentrert såpe som gir mye for pengene. 100% biologisk nedbrytbar. Skummer bra for å fjerne skitt uten å ripe, etterlater en skinnende overflate, pågrunn av gloss partiklene. 30ml blandes med 15 liter vann for normal vask. Som en sterkere vask, bland 70ml med 15 liter vann, da perfekt til meget skitten bil. Kan også brukes til fjerning av voks. Alltid start med å vaske fra topp og ned. Skyll godt etter vask.                                   
Blandings forhold 30ml blandes med 15 liter vann for normal vask. 70ml med 15 liter vann for kraftig vask.</t>
  </si>
  <si>
    <t>http://www.alienautospa.no/produkt/eksterior/bilsape/chemical-guys-citrus-wash-gloss</t>
  </si>
  <si>
    <t>Rain-X 200 ml</t>
  </si>
  <si>
    <t>En veldig effektiv og enkel ruteforsegling som gjør at du kan redusere vindusviskerbruken til et minimum. Ved normalt renhold av bil og ruter vil regnet prelle av nå bilen er i fart.</t>
  </si>
  <si>
    <t>En veldig effektiv og enkel ruteforsegling som gjør at du kan redusere vindusviskerbruken til et minimum. Ved normalt renhold av bil og ruter vil regnet prelle av nå bilen er i fart. Rain-X er også utrolig lett å bruke. 
Påfør produktet med en bomullspad og la dette ligge i ca 10 min. tørk av med en fuktig klut i bomull eller microfiber.</t>
  </si>
  <si>
    <t>http://www.alienautospa.no/produkt/eksterior/glass-produkter/rain-x-200-ml</t>
  </si>
  <si>
    <t>Plast</t>
  </si>
  <si>
    <t>OWATROL POLYTROL 0.5 L</t>
  </si>
  <si>
    <t>Owatrol Polytrol gjenoppretter originalutseende på plast og gir en meget bra holdbarhet! Polytrol er et svært allsidig produkt som kan brukes på glassfiber, hagemøbler, marmor, fliser, gravsteiner, skifer, terrakotta fliser, krom, aluminium, messing og bronse.</t>
  </si>
  <si>
    <t>Owatrol Polytrol gjenoppretter plast og får det til å se ny ut.
Med veldig god holdbarhet.
Bruksanvisning:
Påfør Polytrol på ønsket område med pensel eller påføringspute. Vi anbefaler softest applicator.
La det virke i 10-20 minutter.
Tørk av overflødig produkt med en microfiber.
I noen tilfeller kan det kreves 2-3 lag for å oppnå ønsket resultat.
Må ikke brukes på varme overflater eller i direkte sollys!</t>
  </si>
  <si>
    <t>http://bilnerden.no/owatrol-polytrol</t>
  </si>
  <si>
    <t>Felg Voks</t>
  </si>
  <si>
    <t>Auto Finesse Mint Rims - Wheel Wax</t>
  </si>
  <si>
    <t>Auto Finesse Mint Rims er en felgvoks designet for å takle høye temperaturer. Binder seg til overflaten og skaper en beskyttende hinne mot bremsestøv og vegsalt. Kan brukes på alle typer felg.                                                                                 Sørg for at felgen er grundig rengjort og tørr
Påfør Mint Rims sparsomt på felgen. Ta en felg av gangen
La den virke til det dannes en hinne
Bruk en ren microfiber klut til å fjerne overflødig produkt</t>
  </si>
  <si>
    <t>http://bilnerden.no/auto-finesse-mint-rims-wheel-wax#product_tabs_bruksanvisninger</t>
  </si>
  <si>
    <t>Dekk Gel</t>
  </si>
  <si>
    <t>Auto Finesse Satin - Tyre Gel</t>
  </si>
  <si>
    <t>Auto Finesse Satin er en dekkfornyer formulert for å gi en langvarig beskyttelse. Hvor mye glans du ønsker styres enkelt ved å ta flere strøk. Et lag for naturlig finish, to lag for sateng finish og tre lag for glansfull finish.                                            Sørg for at overflaten er ren og tørr
Hell litt produkt på en Tyre Applicator og påfør det på dekksidene
Fjern overflødig produkt om nødvendig og la Satin herde
Hvor mye glans du vil ha styrer man med å legge flere lag. La produktet virke i minimum 10 minutter før nytt lag.</t>
  </si>
  <si>
    <t>CHEMICAL GUYS V34</t>
  </si>
  <si>
    <t xml:space="preserve">V34 er designet for den kravstore detailer, som vil ha noe som fjerner det verste av riper og andre defekter. V34 er i stand til å fjerne tunge riper, swirls, og oksidasjon. V34 compound
gjør fjerning av tunge riper og defekter fra keramisk klarlakk, raskere og enklere enn noensinne.
</t>
  </si>
  <si>
    <t>DA-Maskin: Påfør 4-5 dråper til ønsket pad. Spre på hastighetsinnstilling 1.
Still DA maskin til hastighetsinnstilling 5-6.
Bruk moderat trykk, Kjør 2-3 pass på arbeidsområde til lakkrensen blir klar.
Kjør med lett trykk til slutt. Fjern rester med en ren
mikrofiberklut. Kjør så neste steg polish for perfekt klarhet.
Roterende maskin: Påfør 4-5 dråper til ønsket pad.
Start maskin til mellom 1000-1500 RPM for å spre produktet.
Arbeid i 2 'x 2' seksjon av gangen. Bruk bare vekten av maskinen
(uten trykk)
Kjør arbeidsområdet i 3-4 pass, inntil lakkrensen blir klart. for endelig
pass, juster hastighet innstillingen til mellom 1200-1800 til optisk klarhet er oppnådd. Fjern
rester med ren mikrofiberklut. Bruk deretter V36 optisk polish for perfekt klarhet</t>
  </si>
  <si>
    <t>http://scandicshine.no/index.php?route=product/product&amp;path=71_81&amp;product_id=805</t>
  </si>
  <si>
    <t>CHEMICAL GUYS V36</t>
  </si>
  <si>
    <t>Medium cut lakkrens, utviklet for å eliminere moderat til kraftig lakk feil og ujevnheter.
V36 er utviklet for å produsere en perfekt swirl free finish.
En ultra raffinert cutting polish, utviklet for å oppnå det høyeste nivået av optisk klarhet.
Fritt for pulver og støvfritt, formulert for en utvidet arbeidstid.
V36 lakkrens er det første vannbasert OEM godkjent polish, som er i stand til å fjerne moderat til kraftige lakkfeil permanent,
gir et perfekt resultat uten å fylle eller dekke opp.
Optisk Grade micro slipemidler, vil raskt eliminere ujevnheter og fjerne 2000-2500 grit sandpapir riper, swirls og hologrammer.
V36 leverer en perfekt finish med færre passeringer og er like effektiv på keramiske lakktyper og konvensjonelle klarlakk.</t>
  </si>
  <si>
    <t>DA-Maskin: Påfør 4-5 dråper til ønsket pad. Spre på hastighetsinnstilling
1. Still DA maskin til hastighetsinnstilling 5-6. Bruk moderat trykk, Kjør 2-3 pass på arbeidsområde til
lakkrensen blir klar. Kjør med lett trykk til slutt. Fjern rester med en ren mikrofiberklut
. Kjør så neste steg polish for perfekt klarhet.
Roterende maskin: Påfør 4-5 dråper til ønsket pad.
Start maskin til mellom 1000-1500 RPM for å spre produktet.
z Arbeid i 2 'x 2' seksjon av gangen. Bruk bare vekten av maskinen (uten trykk)Kjør arbeidsområdet i 3-4 pass,
inntil lakkrensen blir klart. for endelig
pass, juster hastighet innstillingen til mellom 1200-1800 til optisk klarhet er oppnådd.
Fjern rester med ren mikrofiberklut. Avslutt så med V38 optisk polish for perfekt klarhet.</t>
  </si>
  <si>
    <t>http://scandicshine.no/index.php?route=product/product&amp;path=71_81&amp;product_id=77</t>
  </si>
  <si>
    <t xml:space="preserve">CHEMICAL GUYS V38 </t>
  </si>
  <si>
    <t>Finishing polish som fjerner små swirls og hologrammer etter V34 og V36.
Produserer en enorm glans og dybde, dette uten silikoner og pulver som lager støv.
Denne er også vannbasert som de andre.</t>
  </si>
  <si>
    <t>DA-Maskin: Påfør 4-5 dråper til ønsket pad. Spre på hastighetsinnstilling
1. Still DA maskin til hastighetsinnstilling 5-6. Bruk moderat trykk, Kjør 2-3 pass på arbeidsområde til
lakkrensen blir klar. Kjør med lett trykk til slutt. Fjern rester med en ren mikrofiberklut.
Kjør så neste steg polish for perfekt klarhet.
Roterende maskin: Påfør 4-5 dråper til ønsket pad.
Start maskin til mellom 1000-1500 RPM for å spre produktet.
Arbeid i 2 'x 2' seksjon av gangen. Bruk bare vekten av maskinen (uten trykk)Kjør arbeidsområdet i 3-4 pass,
inntil lakkrensen blir klart. for endelig
pass, juster hastighet innstillingen til mellom 1200-1800 til optisk klarhet er oppnådd.
Fjern rester med ren mikrofiberklut.</t>
  </si>
  <si>
    <t>http://scandicshine.no/index.php?route=product/product&amp;path=71_81&amp;product_id=79</t>
  </si>
  <si>
    <t>Linker</t>
  </si>
  <si>
    <t>Er du nybegynner på produktjakt?</t>
  </si>
  <si>
    <t>http://www.detailersclub.no/forums/topic/6399-er-du-nybegynner-p%C3%A5-produktjakt/</t>
  </si>
  <si>
    <t>Oppbevaring av produkter i vinter</t>
  </si>
  <si>
    <t>http://www.detailersclub.no/forums/topic/4207-oppbevaring-av-produkter-i-vinter/</t>
  </si>
  <si>
    <t>Hvilken lakkforsegler foretrekker du?</t>
  </si>
  <si>
    <t>http://www.detailersclub.no/forums/topic/3803-hvilken-lakkforsegler-foretrekker-du/</t>
  </si>
  <si>
    <t>Hvorfor foamgun?</t>
  </si>
  <si>
    <t>http://www.detailersclub.no/forums/topic/3815-hvorfor-foamgun/</t>
  </si>
  <si>
    <t>Wipedown??</t>
  </si>
  <si>
    <t>http://www.detailersclub.no/forums/topic/1153-wipedown/</t>
  </si>
  <si>
    <t>Innkjøp av polerings utstyr</t>
  </si>
  <si>
    <t>http://www.detailersclub.no/forums/topic/27244-innkj%C3%B8p-av-polerings-utstyr/</t>
  </si>
  <si>
    <t>GUIDE: Michaels Bilpleieguide A til Å</t>
  </si>
  <si>
    <t>http://www.detailersclub.no/forums/topic/24989-guide-michaels-bilpleieguide-a-til-%C3%A5/</t>
  </si>
  <si>
    <t>Guide for maskinpolering</t>
  </si>
  <si>
    <t>http://www.detailersclub.no/forums/topic/15789-guide-for-maskinpolering/</t>
  </si>
  <si>
    <t>Guide til DA-maskinpolering</t>
  </si>
  <si>
    <t>http://www.detailersclub.no/forums/topic/285-guide-til-da-maskinpolering/</t>
  </si>
  <si>
    <t>Guide til rotary-maskinpolering</t>
  </si>
  <si>
    <t>http://www.detailersclub.no/forums/topic/308-guide-til-rotary-maskinpolering/</t>
  </si>
  <si>
    <t>Nybegynnerguide for skånsom vask av bil.</t>
  </si>
  <si>
    <t>http://www.detailersclub.no/forums/topic/15504-nybegynnerguide-for-sk%C3%A5nsom-vask-av-bil/</t>
  </si>
  <si>
    <t>NFO: Fargeskala og grovhet på poleringsputer</t>
  </si>
  <si>
    <t>Guide: Oppfrisking av plastlykter</t>
  </si>
  <si>
    <t>http://www.detailersclub.no/forums/topic/7214-guide-oppfrisking-av-plastlykter/</t>
  </si>
  <si>
    <t>* Prickbort, så høyt jeg antar jeg må, maks under vindu.</t>
  </si>
  <si>
    <t>* Føler jeg det er nødvendig topper jeg det med Surfex HD.</t>
  </si>
  <si>
    <t>* Deretter skumkanon og avspyling.</t>
  </si>
  <si>
    <t>* Håndvask</t>
  </si>
  <si>
    <t>Om felger behøver det, kjører jeg først en runde med P21S, felgbørster og avspyling, er det bare litt, bruker jeg nok bare Surfex HD der før skumkanon også litt børste.</t>
  </si>
  <si>
    <t>Om det bare er for å få av støv, ser jeg for meg bare litt Surfex også Skumkanon, etterfulgt av avspyling.</t>
  </si>
  <si>
    <t>Vil bruke MF håndkle til avtørking uansett.</t>
  </si>
  <si>
    <t xml:space="preserve"> legger på hurtigvoks</t>
  </si>
  <si>
    <t>Vask av dusj med glass vegger</t>
  </si>
  <si>
    <t>Rens og avfett dusj</t>
  </si>
  <si>
    <t>Poler glass flate</t>
  </si>
  <si>
    <t>Bruk rens igjen</t>
  </si>
  <si>
    <t>Tørk</t>
  </si>
  <si>
    <t>Wipe down</t>
  </si>
  <si>
    <t>RainX eller tilsvarende</t>
  </si>
  <si>
    <t>Herde tid ifra bruks anvisning</t>
  </si>
  <si>
    <t>Bedre foam lancher</t>
  </si>
  <si>
    <t>Søk på "Quick Connect M22" og det dukker opp alternativer fra den store verden.</t>
  </si>
  <si>
    <t>http://www.ebay.com/sch/i.html?_from=R40&amp;_sacat=0&amp;_nkw=Quick+connect+M22&amp;_sop=15</t>
  </si>
  <si>
    <t>Finn ut ka Chemical Guys Vxx eg har hjemme</t>
  </si>
  <si>
    <t>http://scandicshine.no/index.php?route=product/category&amp;path=71_81</t>
  </si>
  <si>
    <t>(1xV34, 1xV36 og 1xv38)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</si>
</sst>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font>
      <sz val="11"/>
      <color theme="1"/>
      <name val="Calibri"/>
      <family val="2"/>
      <scheme val="minor"/>
    </font>
    <font>
      <sz val="11"/>
      <color theme="1"/>
      <name val="Calibri"/>
      <family val="2"/>
      <scheme val="minor"/>
    </font>
    <font>
      <b/>
      <sz val="11"/>
      <color theme="1"/>
      <name val="Calibri"/>
      <family val="2"/>
      <scheme val="minor"/>
    </font>
    <font>
      <b/>
      <sz val="11"/>
      <color rgb="FF404040"/>
      <name val="Calibri"/>
      <family val="2"/>
      <scheme val="minor"/>
    </font>
    <font>
      <sz val="11"/>
      <color rgb="FF404040"/>
      <name val="Calibri"/>
      <family val="2"/>
      <scheme val="minor"/>
    </font>
    <font>
      <u/>
      <sz val="11"/>
      <color theme="10"/>
      <name val="Calibri"/>
      <family val="2"/>
      <scheme val="minor"/>
    </font>
    <font>
      <sz val="11"/>
      <color rgb="FF404040"/>
      <name val="Tahoma"/>
      <family val="2"/>
    </font>
    <font>
      <sz val="11"/>
      <color rgb="FFFF0000"/>
      <name val="Calibri"/>
      <family val="2"/>
      <scheme val="minor"/>
    </font>
    <font>
      <b/>
      <sz val="11"/>
      <color rgb="FFFF0000"/>
      <name val="Calibri"/>
      <family val="2"/>
      <scheme val="minor"/>
    </font>
    <font>
      <b/>
      <sz val="12"/>
      <color theme="1"/>
      <name val="Calibri"/>
      <family val="2"/>
      <scheme val="minor"/>
    </font>
  </fonts>
  <fills count="5">
    <fill>
      <patternFill patternType="none"/>
    </fill>
    <fill>
      <patternFill patternType="gray125"/>
    </fill>
    <fill>
      <patternFill patternType="solid">
        <fgColor rgb="FFFFFFCC"/>
        <bgColor indexed="64"/>
      </patternFill>
    </fill>
    <fill>
      <patternFill patternType="solid">
        <fgColor rgb="FFFF0000"/>
        <bgColor indexed="64"/>
      </patternFill>
    </fill>
    <fill>
      <patternFill patternType="solid">
        <fgColor rgb="FF3399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4">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93">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2" applyAlignment="1">
      <alignment vertical="center"/>
    </xf>
    <xf numFmtId="0" fontId="4" fillId="0" borderId="0" xfId="0" applyFont="1" applyAlignment="1">
      <alignment horizontal="left" vertical="center" indent="5"/>
    </xf>
    <xf numFmtId="0" fontId="0" fillId="0" borderId="0" xfId="0" applyAlignment="1">
      <alignment vertical="center" wrapText="1"/>
    </xf>
    <xf numFmtId="49" fontId="0" fillId="0" borderId="0" xfId="0" applyNumberFormat="1"/>
    <xf numFmtId="0" fontId="5" fillId="0" borderId="0" xfId="2"/>
    <xf numFmtId="0" fontId="0" fillId="0" borderId="0" xfId="0" applyAlignment="1">
      <alignment horizontal="center" vertical="center"/>
    </xf>
    <xf numFmtId="0" fontId="2" fillId="0" borderId="0" xfId="0" applyFont="1" applyAlignment="1">
      <alignment horizontal="center" vertical="center"/>
    </xf>
    <xf numFmtId="0" fontId="5" fillId="0" borderId="0" xfId="2" applyAlignment="1">
      <alignment vertical="center" wrapText="1"/>
    </xf>
    <xf numFmtId="0" fontId="0" fillId="0" borderId="0" xfId="0" applyAlignment="1">
      <alignment wrapText="1"/>
    </xf>
    <xf numFmtId="0" fontId="6" fillId="0" borderId="0" xfId="0" applyFont="1" applyAlignment="1">
      <alignment vertical="center" wrapText="1"/>
    </xf>
    <xf numFmtId="0" fontId="6" fillId="0" borderId="0" xfId="0" applyFont="1" applyAlignment="1">
      <alignment horizontal="left" vertical="center" wrapText="1" indent="1"/>
    </xf>
    <xf numFmtId="0" fontId="8" fillId="0" borderId="0" xfId="0" applyFont="1"/>
    <xf numFmtId="0" fontId="2" fillId="0" borderId="0" xfId="0" applyFont="1" applyAlignment="1">
      <alignment wrapText="1"/>
    </xf>
    <xf numFmtId="0" fontId="2"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vertical="center" wrapText="1"/>
    </xf>
    <xf numFmtId="164" fontId="0" fillId="0" borderId="0" xfId="0" applyNumberFormat="1"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0" fontId="2" fillId="0" borderId="1" xfId="0" applyFont="1" applyBorder="1" applyAlignment="1">
      <alignment horizontal="center" vertical="top" wrapText="1"/>
    </xf>
    <xf numFmtId="0" fontId="2" fillId="0" borderId="1" xfId="0" applyFont="1" applyBorder="1" applyAlignment="1">
      <alignment horizontal="center" vertical="center"/>
    </xf>
    <xf numFmtId="0" fontId="0" fillId="3" borderId="1" xfId="0" applyFill="1" applyBorder="1" applyAlignment="1">
      <alignment horizontal="center" vertical="center"/>
    </xf>
    <xf numFmtId="0" fontId="0" fillId="2" borderId="1" xfId="0" applyFill="1" applyBorder="1" applyAlignment="1">
      <alignment horizontal="center" vertical="center"/>
    </xf>
    <xf numFmtId="164" fontId="2"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2" fillId="4" borderId="7" xfId="0" applyFont="1" applyFill="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11" xfId="0" applyFont="1" applyBorder="1" applyAlignment="1">
      <alignment horizontal="center" vertical="top" wrapText="1"/>
    </xf>
    <xf numFmtId="0" fontId="2" fillId="0" borderId="2" xfId="0" applyFont="1" applyBorder="1" applyAlignment="1">
      <alignment horizontal="center" vertical="top" wrapText="1"/>
    </xf>
    <xf numFmtId="0" fontId="0" fillId="0" borderId="17" xfId="0" applyBorder="1" applyAlignment="1">
      <alignment horizontal="center" vertical="center"/>
    </xf>
    <xf numFmtId="0" fontId="2" fillId="0" borderId="7" xfId="0" applyFont="1" applyBorder="1" applyAlignment="1">
      <alignment horizontal="center" vertical="center" wrapText="1"/>
    </xf>
    <xf numFmtId="0" fontId="0" fillId="2" borderId="6" xfId="0" applyFill="1" applyBorder="1" applyAlignment="1">
      <alignment horizontal="center" vertical="center"/>
    </xf>
    <xf numFmtId="0" fontId="0" fillId="4"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0" borderId="13" xfId="0" applyBorder="1" applyAlignment="1"/>
    <xf numFmtId="0" fontId="0" fillId="0" borderId="13" xfId="0" applyNumberFormat="1" applyBorder="1" applyAlignment="1">
      <alignment horizontal="center" vertical="center"/>
    </xf>
    <xf numFmtId="0" fontId="0" fillId="0" borderId="14" xfId="0" applyBorder="1"/>
    <xf numFmtId="0" fontId="0" fillId="0" borderId="13" xfId="0" applyBorder="1"/>
    <xf numFmtId="0" fontId="2" fillId="0" borderId="13" xfId="0" applyFont="1" applyBorder="1"/>
    <xf numFmtId="0" fontId="2" fillId="0" borderId="13" xfId="0" applyFont="1" applyBorder="1" applyAlignment="1">
      <alignment vertical="center"/>
    </xf>
    <xf numFmtId="0" fontId="0" fillId="0" borderId="13" xfId="0" applyBorder="1" applyAlignment="1">
      <alignment vertical="center"/>
    </xf>
    <xf numFmtId="0" fontId="0" fillId="0" borderId="16" xfId="0" applyBorder="1" applyAlignment="1">
      <alignment horizontal="center" vertical="center"/>
    </xf>
    <xf numFmtId="0" fontId="0" fillId="0" borderId="3" xfId="0" applyBorder="1" applyAlignment="1">
      <alignment horizontal="center" vertical="center"/>
    </xf>
    <xf numFmtId="0" fontId="0" fillId="3" borderId="4" xfId="0" applyFill="1" applyBorder="1" applyAlignment="1">
      <alignment horizontal="center" vertical="center"/>
    </xf>
    <xf numFmtId="0" fontId="0" fillId="2" borderId="4" xfId="0" applyFill="1" applyBorder="1" applyAlignment="1">
      <alignment horizontal="center" vertical="center"/>
    </xf>
    <xf numFmtId="164" fontId="2" fillId="0" borderId="4" xfId="0" applyNumberFormat="1" applyFont="1" applyBorder="1" applyAlignment="1">
      <alignment horizontal="center" vertical="center"/>
    </xf>
    <xf numFmtId="0" fontId="2" fillId="0" borderId="12" xfId="0" applyFont="1" applyBorder="1"/>
    <xf numFmtId="0" fontId="0" fillId="4" borderId="18" xfId="0" applyFill="1" applyBorder="1" applyAlignment="1">
      <alignment horizontal="center" vertical="center"/>
    </xf>
    <xf numFmtId="0" fontId="0" fillId="2" borderId="3" xfId="0" applyFill="1" applyBorder="1" applyAlignment="1">
      <alignment horizontal="center" vertical="center"/>
    </xf>
    <xf numFmtId="0" fontId="0" fillId="4" borderId="5" xfId="0" applyFill="1"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3" borderId="9" xfId="0" applyFill="1" applyBorder="1" applyAlignment="1">
      <alignment horizontal="center" vertical="center"/>
    </xf>
    <xf numFmtId="164" fontId="0" fillId="0" borderId="9" xfId="0" applyNumberFormat="1" applyBorder="1" applyAlignment="1">
      <alignment horizontal="center" vertical="center"/>
    </xf>
    <xf numFmtId="0" fontId="9" fillId="0" borderId="8" xfId="0" applyFont="1" applyBorder="1" applyAlignment="1">
      <alignment horizontal="center" vertical="center"/>
    </xf>
    <xf numFmtId="9" fontId="9" fillId="4" borderId="9" xfId="1" applyFont="1" applyFill="1" applyBorder="1" applyAlignment="1">
      <alignment horizontal="center" vertical="center"/>
    </xf>
    <xf numFmtId="0" fontId="9" fillId="4" borderId="9" xfId="0" applyFont="1" applyFill="1" applyBorder="1" applyAlignment="1">
      <alignment horizontal="center" vertical="center"/>
    </xf>
    <xf numFmtId="164" fontId="9" fillId="4" borderId="9" xfId="0" applyNumberFormat="1" applyFont="1" applyFill="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2" borderId="5" xfId="0" applyFont="1" applyFill="1" applyBorder="1" applyAlignment="1">
      <alignment vertical="center" wrapText="1"/>
    </xf>
    <xf numFmtId="0" fontId="0" fillId="0" borderId="13" xfId="0" applyBorder="1" applyAlignment="1">
      <alignment vertical="top"/>
    </xf>
    <xf numFmtId="1" fontId="0" fillId="4" borderId="19" xfId="0" applyNumberFormat="1" applyFill="1" applyBorder="1" applyAlignment="1">
      <alignment horizontal="center" vertical="center" wrapText="1"/>
    </xf>
    <xf numFmtId="0" fontId="0" fillId="0" borderId="0" xfId="0" applyAlignment="1">
      <alignment vertical="top"/>
    </xf>
    <xf numFmtId="1" fontId="2" fillId="4" borderId="19" xfId="0" applyNumberFormat="1" applyFont="1" applyFill="1" applyBorder="1" applyAlignment="1">
      <alignment horizontal="center" vertical="center"/>
    </xf>
    <xf numFmtId="1" fontId="2" fillId="4" borderId="16" xfId="0" applyNumberFormat="1" applyFont="1" applyFill="1" applyBorder="1" applyAlignment="1">
      <alignment horizontal="center" vertical="center"/>
    </xf>
    <xf numFmtId="0" fontId="5" fillId="0" borderId="0" xfId="3"/>
    <xf numFmtId="0" fontId="0" fillId="0" borderId="0" xfId="0" applyAlignment="1">
      <alignment horizontal="left" vertical="center"/>
    </xf>
    <xf numFmtId="0" fontId="5" fillId="0" borderId="0" xfId="3" applyAlignment="1">
      <alignment vertical="center"/>
    </xf>
    <xf numFmtId="0" fontId="2" fillId="0" borderId="0" xfId="0" applyFont="1" applyAlignment="1">
      <alignment horizontal="center" vertical="center" wrapText="1"/>
    </xf>
    <xf numFmtId="0" fontId="0" fillId="0" borderId="0" xfId="0" applyFont="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0" fillId="0" borderId="19" xfId="0" applyBorder="1" applyAlignment="1">
      <alignment horizontal="center" vertical="center"/>
    </xf>
    <xf numFmtId="0" fontId="0" fillId="0" borderId="10" xfId="0" applyBorder="1" applyAlignment="1">
      <alignment horizontal="center" vertical="center"/>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3" fillId="0" borderId="0" xfId="0" applyFont="1" applyAlignment="1">
      <alignment horizontal="center" vertical="center"/>
    </xf>
  </cellXfs>
  <cellStyles count="4">
    <cellStyle name="Hyperkobling" xfId="2" builtinId="8"/>
    <cellStyle name="Hyperlink" xfId="3"/>
    <cellStyle name="Normal" xfId="0" builtinId="0"/>
    <cellStyle name="Prosent" xfId="1" builtinId="5"/>
  </cellStyles>
  <dxfs count="0"/>
  <tableStyles count="0" defaultTableStyle="TableStyleMedium2" defaultPivotStyle="PivotStyleLight16"/>
  <colors>
    <mruColors>
      <color rgb="FF3399FF"/>
      <color rgb="FFFA9898"/>
      <color rgb="FFFFFFCC"/>
      <color rgb="FF47D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ilpleiekongen.no/produkt/cyclo-borstesett-hvit-my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detailersclub.no/pages/guider/v%C3%A5ren-er-avfettingstid-r124/"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detailersclub.no/forums/topic/1153-wipedown/?page=4"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detailersclub.no/pages/guider/vedlikehold-av-mikrofiber-og-vaskehansker-r43/"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detailersclub.no/forums/topic/23236-info-fargeskala-og-grovhet-p%C3%A5-poleringsputer/" TargetMode="External"/><Relationship Id="rId1" Type="http://schemas.openxmlformats.org/officeDocument/2006/relationships/hyperlink" Target="http://www.detailersclub.no/forums/topic/25706-info-alle-poleringsmidler-med-grovhetskala/"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bilnerden.no/bilt-hamber-surfex-hd" TargetMode="External"/><Relationship Id="rId13" Type="http://schemas.openxmlformats.org/officeDocument/2006/relationships/hyperlink" Target="http://www.alienautospa.no/produkt/eksterior/glass-produkter/rain-x-200-ml" TargetMode="External"/><Relationship Id="rId18" Type="http://schemas.openxmlformats.org/officeDocument/2006/relationships/hyperlink" Target="http://scandicshine.no/index.php?route=product/product&amp;path=71_81&amp;product_id=805" TargetMode="External"/><Relationship Id="rId3" Type="http://schemas.openxmlformats.org/officeDocument/2006/relationships/hyperlink" Target="http://bilnerden.no/collinite-super-double-coat-wax" TargetMode="External"/><Relationship Id="rId7" Type="http://schemas.openxmlformats.org/officeDocument/2006/relationships/hyperlink" Target="http://bilnerden.no/rupes-diamond-gloss-ultrafin-3161" TargetMode="External"/><Relationship Id="rId12" Type="http://schemas.openxmlformats.org/officeDocument/2006/relationships/hyperlink" Target="http://www.alienautospa.no/produkt/eksterior/bilsape/chemical-guys-citrus-wash-gloss" TargetMode="External"/><Relationship Id="rId17" Type="http://schemas.openxmlformats.org/officeDocument/2006/relationships/hyperlink" Target="http://scandicshine.no/index.php?route=product/product&amp;path=71_81&amp;product_id=79" TargetMode="External"/><Relationship Id="rId2" Type="http://schemas.openxmlformats.org/officeDocument/2006/relationships/hyperlink" Target="http://bilnerden.no/fusso-coat-12-months-dark-200g" TargetMode="External"/><Relationship Id="rId16" Type="http://schemas.openxmlformats.org/officeDocument/2006/relationships/hyperlink" Target="http://scandicshine.no/index.php?route=product/product&amp;path=71_81&amp;product_id=77" TargetMode="External"/><Relationship Id="rId1" Type="http://schemas.openxmlformats.org/officeDocument/2006/relationships/hyperlink" Target="http://bilnerden.no/collinite-liquid-insulator-wax-845" TargetMode="External"/><Relationship Id="rId6" Type="http://schemas.openxmlformats.org/officeDocument/2006/relationships/hyperlink" Target="http://bilnerden.no/rupes-quarz-gloss-medium" TargetMode="External"/><Relationship Id="rId11" Type="http://schemas.openxmlformats.org/officeDocument/2006/relationships/hyperlink" Target="http://bilnerden.no/mac-124-prickbort" TargetMode="External"/><Relationship Id="rId5" Type="http://schemas.openxmlformats.org/officeDocument/2006/relationships/hyperlink" Target="http://bilnerden.no/rupes-zephir-gloss-grov" TargetMode="External"/><Relationship Id="rId15" Type="http://schemas.openxmlformats.org/officeDocument/2006/relationships/hyperlink" Target="http://bilnerden.no/auto-finesse-mint-rims-wheel-wax" TargetMode="External"/><Relationship Id="rId10" Type="http://schemas.openxmlformats.org/officeDocument/2006/relationships/hyperlink" Target="http://bilnerden.no/p21s-power-gel-felgvask" TargetMode="External"/><Relationship Id="rId19" Type="http://schemas.openxmlformats.org/officeDocument/2006/relationships/hyperlink" Target="https://bilpleiekongen.no/produkt/carpro-iron-x-lemon-scent-1l/" TargetMode="External"/><Relationship Id="rId4" Type="http://schemas.openxmlformats.org/officeDocument/2006/relationships/hyperlink" Target="http://bilnerden.no/rupes-keramik-gloss-fin" TargetMode="External"/><Relationship Id="rId9" Type="http://schemas.openxmlformats.org/officeDocument/2006/relationships/hyperlink" Target="http://bilnerden.no/bilt-hamber-korrosol" TargetMode="External"/><Relationship Id="rId14" Type="http://schemas.openxmlformats.org/officeDocument/2006/relationships/hyperlink" Target="http://bilnerden.no/owatrol-polytro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detailersclub.no/forums/topic/15504-nybegynnerguide-for-sk%C3%A5nsom-vask-av-bil/" TargetMode="External"/><Relationship Id="rId13" Type="http://schemas.openxmlformats.org/officeDocument/2006/relationships/hyperlink" Target="http://www.detailersclub.no/forums/topic/308-guide-til-rotary-maskinpolering/" TargetMode="External"/><Relationship Id="rId3" Type="http://schemas.openxmlformats.org/officeDocument/2006/relationships/hyperlink" Target="http://www.detailersclub.no/forums/topic/3803-hvilken-lakkforsegler-foretrekker-du/" TargetMode="External"/><Relationship Id="rId7" Type="http://schemas.openxmlformats.org/officeDocument/2006/relationships/hyperlink" Target="http://www.detailersclub.no/forums/topic/24989-guide-michaels-bilpleieguide-a-til-%C3%A5/" TargetMode="External"/><Relationship Id="rId12" Type="http://schemas.openxmlformats.org/officeDocument/2006/relationships/hyperlink" Target="http://www.detailersclub.no/forums/topic/285-guide-til-da-maskinpolering/" TargetMode="External"/><Relationship Id="rId2" Type="http://schemas.openxmlformats.org/officeDocument/2006/relationships/hyperlink" Target="http://www.detailersclub.no/forums/topic/4207-oppbevaring-av-produkter-i-vinter/" TargetMode="External"/><Relationship Id="rId1" Type="http://schemas.openxmlformats.org/officeDocument/2006/relationships/hyperlink" Target="http://www.detailersclub.no/forums/topic/6399-er-du-nybegynner-p%C3%A5-produktjakt/" TargetMode="External"/><Relationship Id="rId6" Type="http://schemas.openxmlformats.org/officeDocument/2006/relationships/hyperlink" Target="http://www.detailersclub.no/forums/topic/27244-innkj%C3%B8p-av-polerings-utstyr/" TargetMode="External"/><Relationship Id="rId11" Type="http://schemas.openxmlformats.org/officeDocument/2006/relationships/hyperlink" Target="http://www.detailersclub.no/forums/topic/7214-guide-oppfrisking-av-plastlykter/" TargetMode="External"/><Relationship Id="rId5" Type="http://schemas.openxmlformats.org/officeDocument/2006/relationships/hyperlink" Target="http://www.detailersclub.no/forums/topic/1153-wipedown/" TargetMode="External"/><Relationship Id="rId10" Type="http://schemas.openxmlformats.org/officeDocument/2006/relationships/hyperlink" Target="http://www.detailersclub.no/forums/topic/23236-info-fargeskala-og-grovhet-p%C3%A5-poleringsputer/" TargetMode="External"/><Relationship Id="rId4" Type="http://schemas.openxmlformats.org/officeDocument/2006/relationships/hyperlink" Target="http://www.detailersclub.no/forums/topic/3815-hvorfor-foamgun/" TargetMode="External"/><Relationship Id="rId9" Type="http://schemas.openxmlformats.org/officeDocument/2006/relationships/hyperlink" Target="http://www.detailersclub.no/forums/topic/15789-guide-for-maskinpolering/"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candicshine.no/index.php?route=product/category&amp;path=71_81" TargetMode="External"/><Relationship Id="rId1" Type="http://schemas.openxmlformats.org/officeDocument/2006/relationships/hyperlink" Target="http://www.ebay.com/sch/i.html?_from=R40&amp;_sacat=0&amp;_nkw=Quick+connect+M22&amp;_sop=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A29" sqref="A29"/>
    </sheetView>
  </sheetViews>
  <sheetFormatPr defaultRowHeight="15"/>
  <cols>
    <col min="1" max="1" width="141.140625" bestFit="1" customWidth="1"/>
  </cols>
  <sheetData>
    <row r="1" spans="1:1">
      <c r="A1" t="s">
        <v>0</v>
      </c>
    </row>
    <row r="3" spans="1:1">
      <c r="A3" t="s">
        <v>1</v>
      </c>
    </row>
    <row r="5" spans="1:1">
      <c r="A5" t="s">
        <v>2</v>
      </c>
    </row>
    <row r="7" spans="1:1">
      <c r="A7" t="s">
        <v>3</v>
      </c>
    </row>
    <row r="8" spans="1:1">
      <c r="A8" t="s">
        <v>4</v>
      </c>
    </row>
    <row r="10" spans="1:1">
      <c r="A10" t="s">
        <v>5</v>
      </c>
    </row>
    <row r="12" spans="1:1">
      <c r="A12" t="s">
        <v>6</v>
      </c>
    </row>
    <row r="14" spans="1:1">
      <c r="A14"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6"/>
  <sheetViews>
    <sheetView workbookViewId="0">
      <selection activeCell="H56" sqref="H56"/>
    </sheetView>
  </sheetViews>
  <sheetFormatPr defaultRowHeight="15"/>
  <cols>
    <col min="1" max="1" width="6.42578125" style="11" customWidth="1"/>
    <col min="2" max="4" width="8.7109375" style="11" customWidth="1"/>
    <col min="5" max="5" width="4.5703125" style="11" bestFit="1" customWidth="1"/>
    <col min="6" max="6" width="110.140625" customWidth="1"/>
    <col min="7" max="9" width="8" style="11" customWidth="1"/>
    <col min="10" max="10" width="9.140625" style="11"/>
    <col min="11" max="11" width="12.28515625" style="11" customWidth="1"/>
    <col min="12" max="12" width="58.140625" bestFit="1" customWidth="1"/>
  </cols>
  <sheetData>
    <row r="1" spans="1:14" ht="45" customHeight="1">
      <c r="A1" s="66" t="s">
        <v>8</v>
      </c>
      <c r="B1" s="67"/>
      <c r="C1" s="68">
        <v>150</v>
      </c>
      <c r="D1" s="86"/>
      <c r="E1" s="87"/>
      <c r="F1" s="42"/>
      <c r="G1" s="82" t="s">
        <v>9</v>
      </c>
      <c r="H1" s="79" t="s">
        <v>10</v>
      </c>
      <c r="I1" s="80"/>
      <c r="J1" s="81"/>
      <c r="K1" s="84" t="s">
        <v>11</v>
      </c>
      <c r="L1" s="12" t="s">
        <v>12</v>
      </c>
      <c r="M1" s="12">
        <v>56</v>
      </c>
      <c r="N1">
        <v>4</v>
      </c>
    </row>
    <row r="2" spans="1:14" s="12" customFormat="1" ht="32.25" customHeight="1">
      <c r="A2" s="34" t="s">
        <v>13</v>
      </c>
      <c r="B2" s="35" t="s">
        <v>14</v>
      </c>
      <c r="C2" s="35" t="s">
        <v>15</v>
      </c>
      <c r="D2" s="25" t="s">
        <v>16</v>
      </c>
      <c r="E2" s="26"/>
      <c r="F2" s="43"/>
      <c r="G2" s="83"/>
      <c r="H2" s="88" t="s">
        <v>17</v>
      </c>
      <c r="I2" s="90" t="s">
        <v>18</v>
      </c>
      <c r="J2" s="37" t="s">
        <v>19</v>
      </c>
      <c r="K2" s="85"/>
    </row>
    <row r="3" spans="1:14" ht="24.75" customHeight="1">
      <c r="A3" s="62">
        <v>0</v>
      </c>
      <c r="B3" s="63">
        <f>A3/M1</f>
        <v>0</v>
      </c>
      <c r="C3" s="64">
        <f>SUM(C4:C122)</f>
        <v>1469</v>
      </c>
      <c r="D3" s="65">
        <f>C3/60</f>
        <v>24.483333333333334</v>
      </c>
      <c r="E3" s="33"/>
      <c r="F3" s="44"/>
      <c r="G3" s="72">
        <f>SUM(G4:G166)</f>
        <v>3672.5</v>
      </c>
      <c r="H3" s="89"/>
      <c r="I3" s="91"/>
      <c r="J3" s="31">
        <f>SUM(J4:J166)</f>
        <v>733</v>
      </c>
      <c r="K3" s="73">
        <f>G3+J3</f>
        <v>4405.5</v>
      </c>
    </row>
    <row r="4" spans="1:14">
      <c r="A4" s="50"/>
      <c r="B4" s="51"/>
      <c r="C4" s="52"/>
      <c r="D4" s="51"/>
      <c r="E4" s="53">
        <v>1</v>
      </c>
      <c r="F4" s="54" t="s">
        <v>20</v>
      </c>
      <c r="G4" s="55"/>
      <c r="H4" s="56"/>
      <c r="I4" s="52"/>
      <c r="J4" s="57"/>
      <c r="K4" s="58"/>
    </row>
    <row r="5" spans="1:14">
      <c r="A5" s="59">
        <v>0</v>
      </c>
      <c r="B5" s="27"/>
      <c r="C5" s="28">
        <v>30</v>
      </c>
      <c r="D5" s="27"/>
      <c r="E5" s="30">
        <f>E4+0.1</f>
        <v>1.1000000000000001</v>
      </c>
      <c r="F5" s="45" t="s">
        <v>21</v>
      </c>
      <c r="G5" s="70">
        <f>C5*$C$1/60</f>
        <v>75</v>
      </c>
      <c r="H5" s="38">
        <v>0.2</v>
      </c>
      <c r="I5" s="28">
        <v>100</v>
      </c>
      <c r="J5" s="39">
        <f>I5*H5</f>
        <v>20</v>
      </c>
      <c r="K5" s="49"/>
    </row>
    <row r="6" spans="1:14">
      <c r="A6" s="59">
        <v>0</v>
      </c>
      <c r="B6" s="27"/>
      <c r="C6" s="28">
        <v>25</v>
      </c>
      <c r="D6" s="27"/>
      <c r="E6" s="30">
        <f t="shared" ref="E6:E7" si="0">E5+0.1</f>
        <v>1.2000000000000002</v>
      </c>
      <c r="F6" s="45" t="s">
        <v>22</v>
      </c>
      <c r="G6" s="70">
        <f t="shared" ref="G6:G70" si="1">C6*$C$1/60</f>
        <v>62.5</v>
      </c>
      <c r="H6" s="38">
        <v>0.2</v>
      </c>
      <c r="I6" s="28">
        <v>150</v>
      </c>
      <c r="J6" s="39">
        <f>I6*H6</f>
        <v>30</v>
      </c>
      <c r="K6" s="49"/>
    </row>
    <row r="7" spans="1:14">
      <c r="A7" s="59">
        <v>0</v>
      </c>
      <c r="B7" s="27"/>
      <c r="C7" s="28">
        <v>10</v>
      </c>
      <c r="D7" s="27"/>
      <c r="E7" s="30">
        <f t="shared" si="0"/>
        <v>1.3000000000000003</v>
      </c>
      <c r="F7" s="45" t="s">
        <v>23</v>
      </c>
      <c r="G7" s="70">
        <f t="shared" si="1"/>
        <v>25</v>
      </c>
      <c r="H7" s="38">
        <v>0.1</v>
      </c>
      <c r="I7" s="28">
        <v>10</v>
      </c>
      <c r="J7" s="39">
        <f t="shared" ref="J7:J70" si="2">I7*H7</f>
        <v>1</v>
      </c>
      <c r="K7" s="49"/>
    </row>
    <row r="8" spans="1:14" ht="9" customHeight="1">
      <c r="A8" s="59"/>
      <c r="B8" s="27"/>
      <c r="C8" s="28"/>
      <c r="D8" s="27"/>
      <c r="E8" s="30"/>
      <c r="F8" s="45"/>
      <c r="G8" s="70"/>
      <c r="H8" s="38"/>
      <c r="I8" s="28"/>
      <c r="J8" s="39"/>
      <c r="K8" s="49"/>
    </row>
    <row r="9" spans="1:14">
      <c r="A9" s="59"/>
      <c r="B9" s="27"/>
      <c r="C9" s="28"/>
      <c r="D9" s="27"/>
      <c r="E9" s="29">
        <v>2</v>
      </c>
      <c r="F9" s="46" t="s">
        <v>24</v>
      </c>
      <c r="G9" s="70"/>
      <c r="H9" s="38"/>
      <c r="I9" s="28"/>
      <c r="J9" s="39"/>
      <c r="K9" s="49"/>
    </row>
    <row r="10" spans="1:14">
      <c r="A10" s="59">
        <v>0</v>
      </c>
      <c r="B10" s="27"/>
      <c r="C10" s="28">
        <v>5</v>
      </c>
      <c r="D10" s="27"/>
      <c r="E10" s="30">
        <f>E9+0.1</f>
        <v>2.1</v>
      </c>
      <c r="F10" s="45" t="s">
        <v>25</v>
      </c>
      <c r="G10" s="70">
        <f t="shared" si="1"/>
        <v>12.5</v>
      </c>
      <c r="H10" s="38">
        <v>0.2</v>
      </c>
      <c r="I10" s="28">
        <v>100</v>
      </c>
      <c r="J10" s="39">
        <f t="shared" si="2"/>
        <v>20</v>
      </c>
      <c r="K10" s="49"/>
    </row>
    <row r="11" spans="1:14">
      <c r="A11" s="59">
        <v>0</v>
      </c>
      <c r="B11" s="27"/>
      <c r="C11" s="28">
        <v>10</v>
      </c>
      <c r="D11" s="27"/>
      <c r="E11" s="30">
        <f t="shared" ref="E11:E14" si="3">E10+0.1</f>
        <v>2.2000000000000002</v>
      </c>
      <c r="F11" s="45" t="s">
        <v>23</v>
      </c>
      <c r="G11" s="70">
        <f t="shared" si="1"/>
        <v>25</v>
      </c>
      <c r="H11" s="38"/>
      <c r="I11" s="28"/>
      <c r="J11" s="39">
        <f t="shared" si="2"/>
        <v>0</v>
      </c>
      <c r="K11" s="49"/>
    </row>
    <row r="12" spans="1:14">
      <c r="A12" s="59">
        <v>0</v>
      </c>
      <c r="B12" s="27"/>
      <c r="C12" s="28">
        <v>15</v>
      </c>
      <c r="D12" s="27"/>
      <c r="E12" s="30">
        <f t="shared" si="3"/>
        <v>2.3000000000000003</v>
      </c>
      <c r="F12" s="45" t="s">
        <v>26</v>
      </c>
      <c r="G12" s="70">
        <f t="shared" si="1"/>
        <v>37.5</v>
      </c>
      <c r="H12" s="38">
        <v>0.1</v>
      </c>
      <c r="I12" s="28">
        <v>350</v>
      </c>
      <c r="J12" s="39">
        <f t="shared" si="2"/>
        <v>35</v>
      </c>
      <c r="K12" s="49"/>
    </row>
    <row r="13" spans="1:14">
      <c r="A13" s="59">
        <v>0</v>
      </c>
      <c r="B13" s="27"/>
      <c r="C13" s="28">
        <v>15</v>
      </c>
      <c r="D13" s="27"/>
      <c r="E13" s="30">
        <f t="shared" si="3"/>
        <v>2.4000000000000004</v>
      </c>
      <c r="F13" s="45" t="s">
        <v>27</v>
      </c>
      <c r="G13" s="70">
        <f t="shared" si="1"/>
        <v>37.5</v>
      </c>
      <c r="H13" s="38">
        <v>0.2</v>
      </c>
      <c r="I13" s="28">
        <v>25</v>
      </c>
      <c r="J13" s="39">
        <f t="shared" si="2"/>
        <v>5</v>
      </c>
      <c r="K13" s="49"/>
    </row>
    <row r="14" spans="1:14">
      <c r="A14" s="59">
        <v>0</v>
      </c>
      <c r="B14" s="27"/>
      <c r="C14" s="28">
        <v>10</v>
      </c>
      <c r="D14" s="27"/>
      <c r="E14" s="30">
        <f t="shared" si="3"/>
        <v>2.5000000000000004</v>
      </c>
      <c r="F14" s="45" t="s">
        <v>23</v>
      </c>
      <c r="G14" s="70">
        <f t="shared" si="1"/>
        <v>25</v>
      </c>
      <c r="H14" s="38">
        <v>0.1</v>
      </c>
      <c r="I14" s="28">
        <v>10</v>
      </c>
      <c r="J14" s="39">
        <f t="shared" si="2"/>
        <v>1</v>
      </c>
      <c r="K14" s="49"/>
    </row>
    <row r="15" spans="1:14" ht="9" customHeight="1">
      <c r="A15" s="59"/>
      <c r="B15" s="27"/>
      <c r="C15" s="28"/>
      <c r="D15" s="27"/>
      <c r="E15" s="30"/>
      <c r="F15" s="45"/>
      <c r="G15" s="70"/>
      <c r="H15" s="38"/>
      <c r="I15" s="28"/>
      <c r="J15" s="39"/>
      <c r="K15" s="49"/>
    </row>
    <row r="16" spans="1:14">
      <c r="A16" s="59"/>
      <c r="B16" s="27"/>
      <c r="C16" s="28"/>
      <c r="D16" s="27"/>
      <c r="E16" s="29">
        <v>3</v>
      </c>
      <c r="F16" s="46" t="s">
        <v>28</v>
      </c>
      <c r="G16" s="70"/>
      <c r="H16" s="38"/>
      <c r="I16" s="28"/>
      <c r="J16" s="39"/>
      <c r="K16" s="49"/>
    </row>
    <row r="17" spans="1:11">
      <c r="A17" s="59">
        <v>0</v>
      </c>
      <c r="B17" s="27"/>
      <c r="C17" s="28">
        <v>5</v>
      </c>
      <c r="D17" s="27"/>
      <c r="E17" s="30">
        <f>E16+0.1</f>
        <v>3.1</v>
      </c>
      <c r="F17" s="69" t="s">
        <v>29</v>
      </c>
      <c r="G17" s="70">
        <f t="shared" si="1"/>
        <v>12.5</v>
      </c>
      <c r="H17" s="38">
        <v>0.3</v>
      </c>
      <c r="I17" s="28">
        <v>100</v>
      </c>
      <c r="J17" s="39">
        <f t="shared" si="2"/>
        <v>30</v>
      </c>
      <c r="K17" s="49"/>
    </row>
    <row r="18" spans="1:11">
      <c r="A18" s="59">
        <v>0</v>
      </c>
      <c r="B18" s="27"/>
      <c r="C18" s="28">
        <v>5</v>
      </c>
      <c r="D18" s="27"/>
      <c r="E18" s="30">
        <f t="shared" ref="E18:E21" si="4">E17+0.1</f>
        <v>3.2</v>
      </c>
      <c r="F18" s="45" t="s">
        <v>30</v>
      </c>
      <c r="G18" s="70">
        <f t="shared" si="1"/>
        <v>12.5</v>
      </c>
      <c r="H18" s="38">
        <v>0.2</v>
      </c>
      <c r="I18" s="28">
        <v>150</v>
      </c>
      <c r="J18" s="39">
        <f t="shared" si="2"/>
        <v>30</v>
      </c>
      <c r="K18" s="49"/>
    </row>
    <row r="19" spans="1:11">
      <c r="A19" s="59">
        <v>0</v>
      </c>
      <c r="B19" s="27"/>
      <c r="C19" s="28">
        <v>10</v>
      </c>
      <c r="D19" s="27"/>
      <c r="E19" s="30">
        <f t="shared" si="4"/>
        <v>3.3000000000000003</v>
      </c>
      <c r="F19" s="45" t="s">
        <v>23</v>
      </c>
      <c r="G19" s="70">
        <f t="shared" si="1"/>
        <v>25</v>
      </c>
      <c r="H19" s="38">
        <v>0.5</v>
      </c>
      <c r="I19" s="28">
        <v>10</v>
      </c>
      <c r="J19" s="39">
        <f t="shared" si="2"/>
        <v>5</v>
      </c>
      <c r="K19" s="49"/>
    </row>
    <row r="20" spans="1:11">
      <c r="A20" s="59">
        <v>0</v>
      </c>
      <c r="B20" s="27"/>
      <c r="C20" s="28">
        <v>4</v>
      </c>
      <c r="D20" s="27"/>
      <c r="E20" s="30">
        <f t="shared" si="4"/>
        <v>3.4000000000000004</v>
      </c>
      <c r="F20" s="45" t="s">
        <v>31</v>
      </c>
      <c r="G20" s="70">
        <f t="shared" si="1"/>
        <v>10</v>
      </c>
      <c r="H20" s="38">
        <v>0.2</v>
      </c>
      <c r="I20" s="28">
        <v>350</v>
      </c>
      <c r="J20" s="39">
        <f t="shared" si="2"/>
        <v>70</v>
      </c>
      <c r="K20" s="49"/>
    </row>
    <row r="21" spans="1:11">
      <c r="A21" s="59">
        <v>0</v>
      </c>
      <c r="B21" s="27"/>
      <c r="C21" s="28">
        <v>10</v>
      </c>
      <c r="D21" s="27"/>
      <c r="E21" s="30">
        <f t="shared" si="4"/>
        <v>3.5000000000000004</v>
      </c>
      <c r="F21" s="45" t="s">
        <v>23</v>
      </c>
      <c r="G21" s="70">
        <f t="shared" si="1"/>
        <v>25</v>
      </c>
      <c r="H21" s="38">
        <v>0.2</v>
      </c>
      <c r="I21" s="28">
        <v>10</v>
      </c>
      <c r="J21" s="39">
        <f t="shared" si="2"/>
        <v>2</v>
      </c>
      <c r="K21" s="49"/>
    </row>
    <row r="22" spans="1:11" ht="9" customHeight="1">
      <c r="A22" s="59"/>
      <c r="B22" s="27"/>
      <c r="C22" s="28"/>
      <c r="D22" s="27"/>
      <c r="E22" s="30"/>
      <c r="F22" s="45"/>
      <c r="G22" s="70"/>
      <c r="H22" s="38"/>
      <c r="I22" s="28"/>
      <c r="J22" s="39"/>
      <c r="K22" s="49"/>
    </row>
    <row r="23" spans="1:11">
      <c r="A23" s="59"/>
      <c r="B23" s="27"/>
      <c r="C23" s="28"/>
      <c r="D23" s="27"/>
      <c r="E23" s="29">
        <v>4</v>
      </c>
      <c r="F23" s="46" t="s">
        <v>32</v>
      </c>
      <c r="G23" s="70"/>
      <c r="H23" s="38"/>
      <c r="I23" s="28"/>
      <c r="J23" s="39"/>
      <c r="K23" s="49"/>
    </row>
    <row r="24" spans="1:11">
      <c r="A24" s="59">
        <v>0</v>
      </c>
      <c r="B24" s="27"/>
      <c r="C24" s="28">
        <v>20</v>
      </c>
      <c r="D24" s="27"/>
      <c r="E24" s="30">
        <f>E23+0.1</f>
        <v>4.0999999999999996</v>
      </c>
      <c r="F24" s="45" t="s">
        <v>33</v>
      </c>
      <c r="G24" s="70">
        <f t="shared" si="1"/>
        <v>50</v>
      </c>
      <c r="H24" s="38">
        <v>0.05</v>
      </c>
      <c r="I24" s="28">
        <v>300</v>
      </c>
      <c r="J24" s="39">
        <f t="shared" si="2"/>
        <v>15</v>
      </c>
      <c r="K24" s="49"/>
    </row>
    <row r="25" spans="1:11">
      <c r="A25" s="59">
        <v>0</v>
      </c>
      <c r="B25" s="27"/>
      <c r="C25" s="28">
        <v>10</v>
      </c>
      <c r="D25" s="27"/>
      <c r="E25" s="30">
        <f t="shared" ref="E25:E27" si="5">E24+0.1</f>
        <v>4.1999999999999993</v>
      </c>
      <c r="F25" s="45" t="s">
        <v>23</v>
      </c>
      <c r="G25" s="70">
        <f t="shared" si="1"/>
        <v>25</v>
      </c>
      <c r="H25" s="38">
        <v>0.2</v>
      </c>
      <c r="I25" s="28">
        <v>10</v>
      </c>
      <c r="J25" s="39">
        <f t="shared" si="2"/>
        <v>2</v>
      </c>
      <c r="K25" s="49"/>
    </row>
    <row r="26" spans="1:11">
      <c r="A26" s="59">
        <v>0</v>
      </c>
      <c r="B26" s="27"/>
      <c r="C26" s="28">
        <v>20</v>
      </c>
      <c r="D26" s="27"/>
      <c r="E26" s="30">
        <f t="shared" si="5"/>
        <v>4.2999999999999989</v>
      </c>
      <c r="F26" s="45" t="s">
        <v>34</v>
      </c>
      <c r="G26" s="70">
        <f t="shared" si="1"/>
        <v>50</v>
      </c>
      <c r="H26" s="38">
        <v>0.05</v>
      </c>
      <c r="I26" s="28">
        <v>300</v>
      </c>
      <c r="J26" s="39">
        <f t="shared" si="2"/>
        <v>15</v>
      </c>
      <c r="K26" s="49"/>
    </row>
    <row r="27" spans="1:11">
      <c r="A27" s="59">
        <v>0</v>
      </c>
      <c r="B27" s="27"/>
      <c r="C27" s="28">
        <v>10</v>
      </c>
      <c r="D27" s="27"/>
      <c r="E27" s="30">
        <f t="shared" si="5"/>
        <v>4.3999999999999986</v>
      </c>
      <c r="F27" s="45" t="s">
        <v>23</v>
      </c>
      <c r="G27" s="70">
        <f t="shared" si="1"/>
        <v>25</v>
      </c>
      <c r="H27" s="38">
        <v>0.1</v>
      </c>
      <c r="I27" s="28">
        <v>10</v>
      </c>
      <c r="J27" s="39">
        <f t="shared" si="2"/>
        <v>1</v>
      </c>
      <c r="K27" s="49"/>
    </row>
    <row r="28" spans="1:11" ht="9" customHeight="1">
      <c r="A28" s="59"/>
      <c r="B28" s="27"/>
      <c r="C28" s="28"/>
      <c r="D28" s="27"/>
      <c r="E28" s="30"/>
      <c r="F28" s="45"/>
      <c r="G28" s="70"/>
      <c r="H28" s="38"/>
      <c r="I28" s="28"/>
      <c r="J28" s="39"/>
      <c r="K28" s="49"/>
    </row>
    <row r="29" spans="1:11">
      <c r="A29" s="59"/>
      <c r="B29" s="27"/>
      <c r="C29" s="28"/>
      <c r="D29" s="27"/>
      <c r="E29" s="29">
        <v>5</v>
      </c>
      <c r="F29" s="46" t="s">
        <v>35</v>
      </c>
      <c r="G29" s="70"/>
      <c r="H29" s="38"/>
      <c r="I29" s="28"/>
      <c r="J29" s="39"/>
      <c r="K29" s="49"/>
    </row>
    <row r="30" spans="1:11">
      <c r="A30" s="59">
        <v>0</v>
      </c>
      <c r="B30" s="27"/>
      <c r="C30" s="28">
        <v>15</v>
      </c>
      <c r="D30" s="27"/>
      <c r="E30" s="30">
        <f>E29+0.1</f>
        <v>5.0999999999999996</v>
      </c>
      <c r="F30" s="45" t="s">
        <v>36</v>
      </c>
      <c r="G30" s="70">
        <f t="shared" si="1"/>
        <v>37.5</v>
      </c>
      <c r="H30" s="38"/>
      <c r="I30" s="28"/>
      <c r="J30" s="39">
        <f t="shared" si="2"/>
        <v>0</v>
      </c>
      <c r="K30" s="49"/>
    </row>
    <row r="31" spans="1:11">
      <c r="A31" s="59">
        <v>0</v>
      </c>
      <c r="B31" s="27"/>
      <c r="C31" s="28"/>
      <c r="D31" s="27"/>
      <c r="E31" s="30">
        <f>E30+0.1</f>
        <v>5.1999999999999993</v>
      </c>
      <c r="F31" s="45" t="s">
        <v>37</v>
      </c>
      <c r="G31" s="70">
        <f t="shared" si="1"/>
        <v>0</v>
      </c>
      <c r="H31" s="38"/>
      <c r="I31" s="28"/>
      <c r="J31" s="39">
        <f t="shared" si="2"/>
        <v>0</v>
      </c>
      <c r="K31" s="49"/>
    </row>
    <row r="32" spans="1:11" ht="9" customHeight="1">
      <c r="A32" s="59"/>
      <c r="B32" s="27"/>
      <c r="C32" s="28"/>
      <c r="D32" s="27"/>
      <c r="E32" s="30"/>
      <c r="F32" s="45"/>
      <c r="G32" s="70"/>
      <c r="H32" s="38"/>
      <c r="I32" s="28"/>
      <c r="J32" s="39"/>
      <c r="K32" s="49"/>
    </row>
    <row r="33" spans="1:11">
      <c r="A33" s="59"/>
      <c r="B33" s="27"/>
      <c r="C33" s="28"/>
      <c r="D33" s="27"/>
      <c r="E33" s="29">
        <v>6</v>
      </c>
      <c r="F33" s="46" t="s">
        <v>38</v>
      </c>
      <c r="G33" s="70"/>
      <c r="H33" s="38"/>
      <c r="I33" s="28"/>
      <c r="J33" s="39"/>
      <c r="K33" s="49"/>
    </row>
    <row r="34" spans="1:11">
      <c r="A34" s="59">
        <v>0</v>
      </c>
      <c r="B34" s="27"/>
      <c r="C34" s="28">
        <v>10</v>
      </c>
      <c r="D34" s="27"/>
      <c r="E34" s="30">
        <f>E33+0.1</f>
        <v>6.1</v>
      </c>
      <c r="F34" s="45" t="s">
        <v>39</v>
      </c>
      <c r="G34" s="70">
        <f t="shared" si="1"/>
        <v>25</v>
      </c>
      <c r="H34" s="38">
        <v>0.1</v>
      </c>
      <c r="I34" s="28">
        <v>350</v>
      </c>
      <c r="J34" s="39">
        <f t="shared" si="2"/>
        <v>35</v>
      </c>
      <c r="K34" s="49"/>
    </row>
    <row r="35" spans="1:11">
      <c r="A35" s="59">
        <v>0</v>
      </c>
      <c r="B35" s="27"/>
      <c r="C35" s="28">
        <v>10</v>
      </c>
      <c r="D35" s="27"/>
      <c r="E35" s="30">
        <f t="shared" ref="E35:E36" si="6">E34+0.1</f>
        <v>6.1999999999999993</v>
      </c>
      <c r="F35" s="45" t="s">
        <v>23</v>
      </c>
      <c r="G35" s="70">
        <f t="shared" si="1"/>
        <v>25</v>
      </c>
      <c r="H35" s="38">
        <v>0.1</v>
      </c>
      <c r="I35" s="28">
        <v>10</v>
      </c>
      <c r="J35" s="39">
        <f t="shared" si="2"/>
        <v>1</v>
      </c>
      <c r="K35" s="49"/>
    </row>
    <row r="36" spans="1:11">
      <c r="A36" s="59">
        <v>0</v>
      </c>
      <c r="B36" s="27"/>
      <c r="C36" s="28">
        <v>15</v>
      </c>
      <c r="D36" s="27"/>
      <c r="E36" s="30">
        <f t="shared" si="6"/>
        <v>6.2999999999999989</v>
      </c>
      <c r="F36" s="45" t="s">
        <v>40</v>
      </c>
      <c r="G36" s="70">
        <f t="shared" si="1"/>
        <v>37.5</v>
      </c>
      <c r="H36" s="38"/>
      <c r="I36" s="28"/>
      <c r="J36" s="39">
        <f t="shared" si="2"/>
        <v>0</v>
      </c>
      <c r="K36" s="49"/>
    </row>
    <row r="37" spans="1:11" ht="9" customHeight="1">
      <c r="A37" s="59"/>
      <c r="B37" s="27"/>
      <c r="C37" s="28"/>
      <c r="D37" s="27"/>
      <c r="E37" s="30"/>
      <c r="F37" s="45"/>
      <c r="G37" s="70"/>
      <c r="H37" s="38"/>
      <c r="I37" s="28"/>
      <c r="J37" s="39"/>
      <c r="K37" s="49"/>
    </row>
    <row r="38" spans="1:11">
      <c r="A38" s="59"/>
      <c r="B38" s="27"/>
      <c r="C38" s="28"/>
      <c r="D38" s="27"/>
      <c r="E38" s="29">
        <v>7</v>
      </c>
      <c r="F38" s="46" t="s">
        <v>41</v>
      </c>
      <c r="G38" s="70"/>
      <c r="H38" s="38"/>
      <c r="I38" s="28"/>
      <c r="J38" s="39"/>
      <c r="K38" s="49"/>
    </row>
    <row r="39" spans="1:11">
      <c r="A39" s="59">
        <v>0</v>
      </c>
      <c r="B39" s="27"/>
      <c r="C39" s="28">
        <v>30</v>
      </c>
      <c r="D39" s="27"/>
      <c r="E39" s="30">
        <f>E38+0.1</f>
        <v>7.1</v>
      </c>
      <c r="F39" s="45" t="s">
        <v>42</v>
      </c>
      <c r="G39" s="70">
        <f t="shared" si="1"/>
        <v>75</v>
      </c>
      <c r="H39" s="38">
        <v>1.4999999999999999E-2</v>
      </c>
      <c r="I39" s="28">
        <v>800</v>
      </c>
      <c r="J39" s="39">
        <f t="shared" si="2"/>
        <v>12</v>
      </c>
      <c r="K39" s="49"/>
    </row>
    <row r="40" spans="1:11">
      <c r="A40" s="59">
        <v>0</v>
      </c>
      <c r="B40" s="27"/>
      <c r="C40" s="28">
        <v>10</v>
      </c>
      <c r="D40" s="27"/>
      <c r="E40" s="30">
        <f>E39+0.1</f>
        <v>7.1999999999999993</v>
      </c>
      <c r="F40" s="45" t="s">
        <v>43</v>
      </c>
      <c r="G40" s="70">
        <f t="shared" si="1"/>
        <v>25</v>
      </c>
      <c r="H40" s="38"/>
      <c r="I40" s="28"/>
      <c r="J40" s="39">
        <f t="shared" si="2"/>
        <v>0</v>
      </c>
      <c r="K40" s="49"/>
    </row>
    <row r="41" spans="1:11" ht="9" customHeight="1">
      <c r="A41" s="59"/>
      <c r="B41" s="27"/>
      <c r="C41" s="28"/>
      <c r="D41" s="27"/>
      <c r="E41" s="30"/>
      <c r="F41" s="45"/>
      <c r="G41" s="70"/>
      <c r="H41" s="38"/>
      <c r="I41" s="28"/>
      <c r="J41" s="39"/>
      <c r="K41" s="49"/>
    </row>
    <row r="42" spans="1:11">
      <c r="A42" s="59"/>
      <c r="B42" s="27"/>
      <c r="C42" s="28"/>
      <c r="D42" s="27"/>
      <c r="E42" s="29">
        <v>8</v>
      </c>
      <c r="F42" s="46" t="s">
        <v>44</v>
      </c>
      <c r="G42" s="70"/>
      <c r="H42" s="38"/>
      <c r="I42" s="28"/>
      <c r="J42" s="39"/>
      <c r="K42" s="49"/>
    </row>
    <row r="43" spans="1:11">
      <c r="A43" s="59">
        <v>0</v>
      </c>
      <c r="B43" s="27"/>
      <c r="C43" s="28">
        <v>30</v>
      </c>
      <c r="D43" s="27"/>
      <c r="E43" s="30">
        <f>E42+0.1</f>
        <v>8.1</v>
      </c>
      <c r="F43" s="45" t="s">
        <v>45</v>
      </c>
      <c r="G43" s="70">
        <f t="shared" si="1"/>
        <v>75</v>
      </c>
      <c r="H43" s="38"/>
      <c r="I43" s="28"/>
      <c r="J43" s="39">
        <f t="shared" si="2"/>
        <v>0</v>
      </c>
      <c r="K43" s="49"/>
    </row>
    <row r="44" spans="1:11">
      <c r="A44" s="59">
        <v>0</v>
      </c>
      <c r="B44" s="27"/>
      <c r="C44" s="28">
        <v>150</v>
      </c>
      <c r="D44" s="27"/>
      <c r="E44" s="30">
        <f t="shared" ref="E44:E46" si="7">E43+0.1</f>
        <v>8.1999999999999993</v>
      </c>
      <c r="F44" s="45" t="s">
        <v>46</v>
      </c>
      <c r="G44" s="70">
        <f t="shared" si="1"/>
        <v>375</v>
      </c>
      <c r="H44" s="38">
        <v>0.1</v>
      </c>
      <c r="I44" s="28">
        <v>400</v>
      </c>
      <c r="J44" s="39">
        <f t="shared" si="2"/>
        <v>40</v>
      </c>
      <c r="K44" s="49"/>
    </row>
    <row r="45" spans="1:11">
      <c r="A45" s="59">
        <v>0</v>
      </c>
      <c r="B45" s="27"/>
      <c r="C45" s="28">
        <v>150</v>
      </c>
      <c r="D45" s="27"/>
      <c r="E45" s="30">
        <f t="shared" si="7"/>
        <v>8.2999999999999989</v>
      </c>
      <c r="F45" s="45" t="s">
        <v>47</v>
      </c>
      <c r="G45" s="70">
        <f t="shared" si="1"/>
        <v>375</v>
      </c>
      <c r="H45" s="38">
        <v>0.1</v>
      </c>
      <c r="I45" s="28">
        <v>400</v>
      </c>
      <c r="J45" s="39">
        <f t="shared" si="2"/>
        <v>40</v>
      </c>
      <c r="K45" s="49"/>
    </row>
    <row r="46" spans="1:11">
      <c r="A46" s="59">
        <v>0</v>
      </c>
      <c r="B46" s="27"/>
      <c r="C46" s="28">
        <v>150</v>
      </c>
      <c r="D46" s="27"/>
      <c r="E46" s="30">
        <f t="shared" si="7"/>
        <v>8.3999999999999986</v>
      </c>
      <c r="F46" s="45" t="s">
        <v>48</v>
      </c>
      <c r="G46" s="70">
        <f t="shared" si="1"/>
        <v>375</v>
      </c>
      <c r="H46" s="38">
        <v>0.1</v>
      </c>
      <c r="I46" s="28">
        <v>400</v>
      </c>
      <c r="J46" s="39">
        <f t="shared" si="2"/>
        <v>40</v>
      </c>
      <c r="K46" s="49"/>
    </row>
    <row r="47" spans="1:11" ht="9" customHeight="1">
      <c r="A47" s="59"/>
      <c r="B47" s="27"/>
      <c r="C47" s="28"/>
      <c r="D47" s="27"/>
      <c r="E47" s="30"/>
      <c r="F47" s="45"/>
      <c r="G47" s="70"/>
      <c r="H47" s="38"/>
      <c r="I47" s="28"/>
      <c r="J47" s="39"/>
      <c r="K47" s="49"/>
    </row>
    <row r="48" spans="1:11">
      <c r="A48" s="59"/>
      <c r="B48" s="27"/>
      <c r="C48" s="28"/>
      <c r="D48" s="27"/>
      <c r="E48" s="29">
        <v>9</v>
      </c>
      <c r="F48" s="46" t="s">
        <v>49</v>
      </c>
      <c r="G48" s="70"/>
      <c r="H48" s="38"/>
      <c r="I48" s="28"/>
      <c r="J48" s="39"/>
      <c r="K48" s="49"/>
    </row>
    <row r="49" spans="1:11">
      <c r="A49" s="59">
        <v>0</v>
      </c>
      <c r="B49" s="27"/>
      <c r="C49" s="28">
        <v>20</v>
      </c>
      <c r="D49" s="27"/>
      <c r="E49" s="30">
        <f>E48+0.1</f>
        <v>9.1</v>
      </c>
      <c r="F49" s="45" t="s">
        <v>50</v>
      </c>
      <c r="G49" s="70">
        <f t="shared" si="1"/>
        <v>50</v>
      </c>
      <c r="H49" s="38">
        <v>0.2</v>
      </c>
      <c r="I49" s="28">
        <v>200</v>
      </c>
      <c r="J49" s="39">
        <f t="shared" si="2"/>
        <v>40</v>
      </c>
      <c r="K49" s="49"/>
    </row>
    <row r="50" spans="1:11">
      <c r="A50" s="59">
        <v>0</v>
      </c>
      <c r="B50" s="27"/>
      <c r="C50" s="28">
        <v>10</v>
      </c>
      <c r="D50" s="27"/>
      <c r="E50" s="30">
        <f t="shared" ref="E50:E52" si="8">E49+0.1</f>
        <v>9.1999999999999993</v>
      </c>
      <c r="F50" s="45" t="s">
        <v>51</v>
      </c>
      <c r="G50" s="70">
        <f t="shared" si="1"/>
        <v>25</v>
      </c>
      <c r="H50" s="38"/>
      <c r="I50" s="28"/>
      <c r="J50" s="39">
        <f t="shared" si="2"/>
        <v>0</v>
      </c>
      <c r="K50" s="49"/>
    </row>
    <row r="51" spans="1:11">
      <c r="A51" s="59">
        <v>0</v>
      </c>
      <c r="B51" s="27"/>
      <c r="C51" s="28">
        <v>0</v>
      </c>
      <c r="D51" s="27"/>
      <c r="E51" s="30">
        <f t="shared" si="8"/>
        <v>9.2999999999999989</v>
      </c>
      <c r="F51" s="45" t="s">
        <v>52</v>
      </c>
      <c r="G51" s="70">
        <f t="shared" si="1"/>
        <v>0</v>
      </c>
      <c r="H51" s="38">
        <v>0.2</v>
      </c>
      <c r="I51" s="28">
        <v>200</v>
      </c>
      <c r="J51" s="39">
        <f t="shared" si="2"/>
        <v>40</v>
      </c>
      <c r="K51" s="49"/>
    </row>
    <row r="52" spans="1:11">
      <c r="A52" s="59">
        <v>0</v>
      </c>
      <c r="B52" s="27"/>
      <c r="C52" s="28">
        <v>0</v>
      </c>
      <c r="D52" s="27"/>
      <c r="E52" s="30">
        <f t="shared" si="8"/>
        <v>9.3999999999999986</v>
      </c>
      <c r="F52" s="45" t="s">
        <v>53</v>
      </c>
      <c r="G52" s="70">
        <f t="shared" si="1"/>
        <v>0</v>
      </c>
      <c r="H52" s="38"/>
      <c r="I52" s="28"/>
      <c r="J52" s="39">
        <f t="shared" si="2"/>
        <v>0</v>
      </c>
      <c r="K52" s="49"/>
    </row>
    <row r="53" spans="1:11" ht="9" customHeight="1">
      <c r="A53" s="59"/>
      <c r="B53" s="27"/>
      <c r="C53" s="28"/>
      <c r="D53" s="27"/>
      <c r="E53" s="30"/>
      <c r="F53" s="45"/>
      <c r="G53" s="70"/>
      <c r="H53" s="38"/>
      <c r="I53" s="28"/>
      <c r="J53" s="39"/>
      <c r="K53" s="49"/>
    </row>
    <row r="54" spans="1:11">
      <c r="A54" s="59"/>
      <c r="B54" s="27"/>
      <c r="C54" s="28"/>
      <c r="D54" s="27"/>
      <c r="E54" s="29">
        <v>10</v>
      </c>
      <c r="F54" s="46" t="s">
        <v>54</v>
      </c>
      <c r="G54" s="70"/>
      <c r="H54" s="38"/>
      <c r="I54" s="28"/>
      <c r="J54" s="39"/>
      <c r="K54" s="49"/>
    </row>
    <row r="55" spans="1:11">
      <c r="A55" s="59">
        <v>0</v>
      </c>
      <c r="B55" s="27"/>
      <c r="C55" s="28">
        <v>45</v>
      </c>
      <c r="D55" s="27"/>
      <c r="E55" s="30">
        <f>E54+0.1</f>
        <v>10.1</v>
      </c>
      <c r="F55" s="45" t="s">
        <v>55</v>
      </c>
      <c r="G55" s="70">
        <f t="shared" si="1"/>
        <v>112.5</v>
      </c>
      <c r="H55" s="38">
        <v>0.05</v>
      </c>
      <c r="I55" s="28">
        <v>400</v>
      </c>
      <c r="J55" s="39">
        <f t="shared" si="2"/>
        <v>20</v>
      </c>
      <c r="K55" s="49"/>
    </row>
    <row r="56" spans="1:11">
      <c r="A56" s="59">
        <v>0</v>
      </c>
      <c r="B56" s="27"/>
      <c r="C56" s="28"/>
      <c r="D56" s="27"/>
      <c r="E56" s="30">
        <f t="shared" ref="E56:E57" si="9">E55+0.1</f>
        <v>10.199999999999999</v>
      </c>
      <c r="F56" s="45" t="s">
        <v>56</v>
      </c>
      <c r="G56" s="70">
        <f t="shared" si="1"/>
        <v>0</v>
      </c>
      <c r="H56" s="38"/>
      <c r="I56" s="28"/>
      <c r="J56" s="39">
        <f t="shared" si="2"/>
        <v>0</v>
      </c>
      <c r="K56" s="49"/>
    </row>
    <row r="57" spans="1:11">
      <c r="A57" s="59">
        <v>0</v>
      </c>
      <c r="B57" s="27"/>
      <c r="C57" s="28">
        <v>30</v>
      </c>
      <c r="D57" s="27"/>
      <c r="E57" s="30">
        <f t="shared" si="9"/>
        <v>10.299999999999999</v>
      </c>
      <c r="F57" s="45" t="s">
        <v>57</v>
      </c>
      <c r="G57" s="70">
        <f t="shared" si="1"/>
        <v>75</v>
      </c>
      <c r="H57" s="38"/>
      <c r="I57" s="28"/>
      <c r="J57" s="39">
        <f t="shared" si="2"/>
        <v>0</v>
      </c>
      <c r="K57" s="49"/>
    </row>
    <row r="58" spans="1:11" ht="9" customHeight="1">
      <c r="A58" s="59"/>
      <c r="B58" s="27"/>
      <c r="C58" s="28"/>
      <c r="D58" s="27"/>
      <c r="E58" s="30"/>
      <c r="F58" s="45"/>
      <c r="G58" s="70"/>
      <c r="H58" s="38"/>
      <c r="I58" s="28"/>
      <c r="J58" s="39"/>
      <c r="K58" s="49"/>
    </row>
    <row r="59" spans="1:11">
      <c r="A59" s="59"/>
      <c r="B59" s="27"/>
      <c r="C59" s="28"/>
      <c r="D59" s="27"/>
      <c r="E59" s="29">
        <v>11</v>
      </c>
      <c r="F59" s="46" t="s">
        <v>58</v>
      </c>
      <c r="G59" s="70"/>
      <c r="H59" s="38"/>
      <c r="I59" s="28"/>
      <c r="J59" s="39"/>
      <c r="K59" s="49"/>
    </row>
    <row r="60" spans="1:11">
      <c r="A60" s="59">
        <v>0</v>
      </c>
      <c r="B60" s="27"/>
      <c r="C60" s="28">
        <v>40</v>
      </c>
      <c r="D60" s="27"/>
      <c r="E60" s="30">
        <f>E59+0.1</f>
        <v>11.1</v>
      </c>
      <c r="F60" s="45" t="s">
        <v>59</v>
      </c>
      <c r="G60" s="70">
        <f t="shared" si="1"/>
        <v>100</v>
      </c>
      <c r="H60" s="38"/>
      <c r="I60" s="28">
        <v>300</v>
      </c>
      <c r="J60" s="39">
        <f t="shared" si="2"/>
        <v>0</v>
      </c>
      <c r="K60" s="49"/>
    </row>
    <row r="61" spans="1:11">
      <c r="A61" s="59">
        <v>0</v>
      </c>
      <c r="B61" s="27"/>
      <c r="C61" s="28">
        <v>20</v>
      </c>
      <c r="D61" s="27"/>
      <c r="E61" s="30">
        <f>E60+0.1</f>
        <v>11.2</v>
      </c>
      <c r="F61" s="45" t="s">
        <v>49</v>
      </c>
      <c r="G61" s="70">
        <f t="shared" ref="G61" si="10">C61*$C$1/60</f>
        <v>50</v>
      </c>
      <c r="H61" s="38">
        <v>0.05</v>
      </c>
      <c r="I61" s="28">
        <v>200</v>
      </c>
      <c r="J61" s="39">
        <f t="shared" ref="J61" si="11">I61*H61</f>
        <v>10</v>
      </c>
      <c r="K61" s="49"/>
    </row>
    <row r="62" spans="1:11">
      <c r="A62" s="59">
        <v>0</v>
      </c>
      <c r="B62" s="27"/>
      <c r="C62" s="28">
        <v>30</v>
      </c>
      <c r="D62" s="27"/>
      <c r="E62" s="30">
        <f>E60+0.1</f>
        <v>11.2</v>
      </c>
      <c r="F62" s="45" t="s">
        <v>55</v>
      </c>
      <c r="G62" s="70">
        <f t="shared" si="1"/>
        <v>75</v>
      </c>
      <c r="H62" s="38">
        <v>0.1</v>
      </c>
      <c r="I62" s="28">
        <v>300</v>
      </c>
      <c r="J62" s="39">
        <f t="shared" si="2"/>
        <v>30</v>
      </c>
      <c r="K62" s="49"/>
    </row>
    <row r="63" spans="1:11">
      <c r="A63" s="59">
        <v>0</v>
      </c>
      <c r="B63" s="27"/>
      <c r="C63" s="28"/>
      <c r="D63" s="27"/>
      <c r="E63" s="30">
        <f t="shared" ref="E63:E64" si="12">E62+0.1</f>
        <v>11.299999999999999</v>
      </c>
      <c r="F63" s="45" t="s">
        <v>56</v>
      </c>
      <c r="G63" s="70">
        <f t="shared" si="1"/>
        <v>0</v>
      </c>
      <c r="H63" s="38"/>
      <c r="I63" s="28"/>
      <c r="J63" s="39">
        <f t="shared" si="2"/>
        <v>0</v>
      </c>
      <c r="K63" s="49"/>
    </row>
    <row r="64" spans="1:11">
      <c r="A64" s="59">
        <v>0</v>
      </c>
      <c r="B64" s="27"/>
      <c r="C64" s="28"/>
      <c r="D64" s="27"/>
      <c r="E64" s="30">
        <f t="shared" si="12"/>
        <v>11.399999999999999</v>
      </c>
      <c r="F64" s="45" t="s">
        <v>57</v>
      </c>
      <c r="G64" s="70">
        <f t="shared" si="1"/>
        <v>0</v>
      </c>
      <c r="H64" s="38"/>
      <c r="I64" s="28"/>
      <c r="J64" s="39">
        <f t="shared" si="2"/>
        <v>0</v>
      </c>
      <c r="K64" s="49"/>
    </row>
    <row r="65" spans="1:11" ht="9" customHeight="1">
      <c r="A65" s="59"/>
      <c r="B65" s="27"/>
      <c r="C65" s="28"/>
      <c r="D65" s="27"/>
      <c r="E65" s="30"/>
      <c r="F65" s="45"/>
      <c r="G65" s="70"/>
      <c r="H65" s="38"/>
      <c r="I65" s="28"/>
      <c r="J65" s="39"/>
      <c r="K65" s="49"/>
    </row>
    <row r="66" spans="1:11">
      <c r="A66" s="59"/>
      <c r="B66" s="27"/>
      <c r="C66" s="28"/>
      <c r="D66" s="27"/>
      <c r="E66" s="29">
        <v>12</v>
      </c>
      <c r="F66" s="46" t="s">
        <v>60</v>
      </c>
      <c r="G66" s="70"/>
      <c r="H66" s="38"/>
      <c r="I66" s="28"/>
      <c r="J66" s="39"/>
      <c r="K66" s="49"/>
    </row>
    <row r="67" spans="1:11">
      <c r="A67" s="59">
        <v>0</v>
      </c>
      <c r="B67" s="27"/>
      <c r="C67" s="28">
        <v>25</v>
      </c>
      <c r="D67" s="27"/>
      <c r="E67" s="30">
        <f>E66+0.1</f>
        <v>12.1</v>
      </c>
      <c r="F67" s="45" t="s">
        <v>61</v>
      </c>
      <c r="G67" s="70">
        <f t="shared" si="1"/>
        <v>62.5</v>
      </c>
      <c r="H67" s="38">
        <v>0.2</v>
      </c>
      <c r="I67" s="28">
        <v>200</v>
      </c>
      <c r="J67" s="39">
        <f t="shared" si="2"/>
        <v>40</v>
      </c>
      <c r="K67" s="49"/>
    </row>
    <row r="68" spans="1:11" ht="9" customHeight="1">
      <c r="A68" s="59"/>
      <c r="B68" s="27"/>
      <c r="C68" s="28"/>
      <c r="D68" s="27"/>
      <c r="E68" s="30"/>
      <c r="F68" s="45"/>
      <c r="G68" s="70"/>
      <c r="H68" s="38"/>
      <c r="I68" s="28"/>
      <c r="J68" s="39"/>
      <c r="K68" s="49"/>
    </row>
    <row r="69" spans="1:11">
      <c r="A69" s="59"/>
      <c r="B69" s="27"/>
      <c r="C69" s="28"/>
      <c r="D69" s="27"/>
      <c r="E69" s="29">
        <v>13</v>
      </c>
      <c r="F69" s="46" t="s">
        <v>62</v>
      </c>
      <c r="G69" s="70"/>
      <c r="H69" s="38"/>
      <c r="I69" s="28"/>
      <c r="J69" s="39">
        <f t="shared" si="2"/>
        <v>0</v>
      </c>
      <c r="K69" s="49"/>
    </row>
    <row r="70" spans="1:11">
      <c r="A70" s="59">
        <v>0</v>
      </c>
      <c r="B70" s="27"/>
      <c r="C70" s="28">
        <v>25</v>
      </c>
      <c r="D70" s="27"/>
      <c r="E70" s="30">
        <f>E69+0.1</f>
        <v>13.1</v>
      </c>
      <c r="F70" s="45" t="s">
        <v>63</v>
      </c>
      <c r="G70" s="70">
        <f t="shared" si="1"/>
        <v>62.5</v>
      </c>
      <c r="H70" s="38">
        <v>0.1</v>
      </c>
      <c r="I70" s="28">
        <v>200</v>
      </c>
      <c r="J70" s="39">
        <f t="shared" si="2"/>
        <v>20</v>
      </c>
      <c r="K70" s="49"/>
    </row>
    <row r="71" spans="1:11" ht="9" customHeight="1">
      <c r="A71" s="59"/>
      <c r="B71" s="27"/>
      <c r="C71" s="28"/>
      <c r="D71" s="27"/>
      <c r="E71" s="30"/>
      <c r="F71" s="45"/>
      <c r="G71" s="70"/>
      <c r="H71" s="38"/>
      <c r="I71" s="28"/>
      <c r="J71" s="39"/>
      <c r="K71" s="49"/>
    </row>
    <row r="72" spans="1:11">
      <c r="A72" s="59"/>
      <c r="B72" s="27"/>
      <c r="C72" s="28"/>
      <c r="D72" s="27"/>
      <c r="E72" s="29">
        <v>14</v>
      </c>
      <c r="F72" s="46" t="s">
        <v>64</v>
      </c>
      <c r="G72" s="70"/>
      <c r="H72" s="38"/>
      <c r="I72" s="28"/>
      <c r="J72" s="39"/>
      <c r="K72" s="49"/>
    </row>
    <row r="73" spans="1:11">
      <c r="A73" s="59">
        <v>0</v>
      </c>
      <c r="B73" s="27"/>
      <c r="C73" s="28">
        <v>60</v>
      </c>
      <c r="D73" s="27"/>
      <c r="E73" s="30">
        <f>E72+0.1</f>
        <v>14.1</v>
      </c>
      <c r="F73" s="45" t="s">
        <v>65</v>
      </c>
      <c r="G73" s="70">
        <f t="shared" ref="G71:G87" si="13">C73*$C$1/60</f>
        <v>150</v>
      </c>
      <c r="H73" s="38"/>
      <c r="I73" s="28"/>
      <c r="J73" s="39">
        <f t="shared" ref="J72:J135" si="14">I73*H73</f>
        <v>0</v>
      </c>
      <c r="K73" s="49"/>
    </row>
    <row r="74" spans="1:11">
      <c r="A74" s="59">
        <v>0</v>
      </c>
      <c r="B74" s="27"/>
      <c r="C74" s="28">
        <v>25</v>
      </c>
      <c r="D74" s="27"/>
      <c r="E74" s="30">
        <f t="shared" ref="E74:E76" si="15">E73+0.1</f>
        <v>14.2</v>
      </c>
      <c r="F74" s="45" t="s">
        <v>66</v>
      </c>
      <c r="G74" s="70">
        <f t="shared" si="13"/>
        <v>62.5</v>
      </c>
      <c r="H74" s="38"/>
      <c r="I74" s="28"/>
      <c r="J74" s="39">
        <f t="shared" si="14"/>
        <v>0</v>
      </c>
      <c r="K74" s="49"/>
    </row>
    <row r="75" spans="1:11">
      <c r="A75" s="59">
        <v>0</v>
      </c>
      <c r="B75" s="27"/>
      <c r="C75" s="28">
        <v>60</v>
      </c>
      <c r="D75" s="27"/>
      <c r="E75" s="30">
        <f t="shared" si="15"/>
        <v>14.299999999999999</v>
      </c>
      <c r="F75" s="45" t="s">
        <v>67</v>
      </c>
      <c r="G75" s="70">
        <f t="shared" si="13"/>
        <v>150</v>
      </c>
      <c r="H75" s="38"/>
      <c r="I75" s="28">
        <v>300</v>
      </c>
      <c r="J75" s="39">
        <f t="shared" si="14"/>
        <v>0</v>
      </c>
      <c r="K75" s="49"/>
    </row>
    <row r="76" spans="1:11">
      <c r="A76" s="59">
        <v>0</v>
      </c>
      <c r="B76" s="27"/>
      <c r="C76" s="28">
        <v>25</v>
      </c>
      <c r="D76" s="27"/>
      <c r="E76" s="30">
        <f t="shared" si="15"/>
        <v>14.399999999999999</v>
      </c>
      <c r="F76" s="45" t="s">
        <v>68</v>
      </c>
      <c r="G76" s="70">
        <f t="shared" si="13"/>
        <v>62.5</v>
      </c>
      <c r="H76" s="38">
        <v>0.02</v>
      </c>
      <c r="I76" s="28">
        <v>600</v>
      </c>
      <c r="J76" s="39">
        <f t="shared" si="14"/>
        <v>12</v>
      </c>
      <c r="K76" s="49"/>
    </row>
    <row r="77" spans="1:11" ht="9" customHeight="1">
      <c r="A77" s="59"/>
      <c r="B77" s="27"/>
      <c r="C77" s="28"/>
      <c r="D77" s="27"/>
      <c r="E77" s="30"/>
      <c r="F77" s="45"/>
      <c r="G77" s="70"/>
      <c r="H77" s="38"/>
      <c r="I77" s="28"/>
      <c r="J77" s="39"/>
      <c r="K77" s="49"/>
    </row>
    <row r="78" spans="1:11">
      <c r="A78" s="59"/>
      <c r="B78" s="27"/>
      <c r="C78" s="28"/>
      <c r="D78" s="27"/>
      <c r="E78" s="29">
        <v>15</v>
      </c>
      <c r="F78" s="47" t="s">
        <v>69</v>
      </c>
      <c r="G78" s="70"/>
      <c r="H78" s="38"/>
      <c r="I78" s="28"/>
      <c r="J78" s="39"/>
      <c r="K78" s="49"/>
    </row>
    <row r="79" spans="1:11">
      <c r="A79" s="59">
        <v>0</v>
      </c>
      <c r="B79" s="27"/>
      <c r="C79" s="28">
        <v>20</v>
      </c>
      <c r="D79" s="27"/>
      <c r="E79" s="30">
        <f>E78+0.1</f>
        <v>15.1</v>
      </c>
      <c r="F79" s="48" t="s">
        <v>70</v>
      </c>
      <c r="G79" s="70">
        <f t="shared" si="13"/>
        <v>50</v>
      </c>
      <c r="H79" s="38"/>
      <c r="I79" s="28"/>
      <c r="J79" s="39">
        <f t="shared" si="14"/>
        <v>0</v>
      </c>
      <c r="K79" s="49"/>
    </row>
    <row r="80" spans="1:11">
      <c r="A80" s="59">
        <v>0</v>
      </c>
      <c r="B80" s="27"/>
      <c r="C80" s="28">
        <v>20</v>
      </c>
      <c r="D80" s="27"/>
      <c r="E80" s="30">
        <f t="shared" ref="E80:E85" si="16">E79+0.1</f>
        <v>15.2</v>
      </c>
      <c r="F80" s="48" t="s">
        <v>71</v>
      </c>
      <c r="G80" s="70">
        <f t="shared" si="13"/>
        <v>50</v>
      </c>
      <c r="H80" s="38"/>
      <c r="I80" s="28"/>
      <c r="J80" s="39">
        <f t="shared" si="14"/>
        <v>0</v>
      </c>
      <c r="K80" s="49"/>
    </row>
    <row r="81" spans="1:12">
      <c r="A81" s="59">
        <v>0</v>
      </c>
      <c r="B81" s="27"/>
      <c r="C81" s="28">
        <v>15</v>
      </c>
      <c r="D81" s="27"/>
      <c r="E81" s="30">
        <f t="shared" si="16"/>
        <v>15.299999999999999</v>
      </c>
      <c r="F81" s="48" t="s">
        <v>72</v>
      </c>
      <c r="G81" s="70">
        <f t="shared" si="13"/>
        <v>37.5</v>
      </c>
      <c r="H81" s="38"/>
      <c r="I81" s="28"/>
      <c r="J81" s="39">
        <f t="shared" si="14"/>
        <v>0</v>
      </c>
      <c r="K81" s="49"/>
    </row>
    <row r="82" spans="1:12">
      <c r="A82" s="59">
        <v>0</v>
      </c>
      <c r="B82" s="27"/>
      <c r="C82" s="28">
        <v>15</v>
      </c>
      <c r="D82" s="27"/>
      <c r="E82" s="30">
        <f t="shared" si="16"/>
        <v>15.399999999999999</v>
      </c>
      <c r="F82" s="48" t="s">
        <v>73</v>
      </c>
      <c r="G82" s="70">
        <f t="shared" si="13"/>
        <v>37.5</v>
      </c>
      <c r="H82" s="38"/>
      <c r="I82" s="28"/>
      <c r="J82" s="39">
        <f t="shared" si="14"/>
        <v>0</v>
      </c>
      <c r="K82" s="49"/>
    </row>
    <row r="83" spans="1:12">
      <c r="A83" s="59">
        <v>0</v>
      </c>
      <c r="B83" s="27"/>
      <c r="C83" s="28">
        <v>15</v>
      </c>
      <c r="D83" s="27"/>
      <c r="E83" s="30">
        <f t="shared" si="16"/>
        <v>15.499999999999998</v>
      </c>
      <c r="F83" s="48" t="s">
        <v>74</v>
      </c>
      <c r="G83" s="70">
        <f t="shared" si="13"/>
        <v>37.5</v>
      </c>
      <c r="H83" s="38"/>
      <c r="I83" s="28"/>
      <c r="J83" s="39">
        <f t="shared" si="14"/>
        <v>0</v>
      </c>
      <c r="K83" s="49"/>
    </row>
    <row r="84" spans="1:12">
      <c r="A84" s="59">
        <v>0</v>
      </c>
      <c r="B84" s="27"/>
      <c r="C84" s="28">
        <v>5</v>
      </c>
      <c r="D84" s="27"/>
      <c r="E84" s="30">
        <f t="shared" si="16"/>
        <v>15.599999999999998</v>
      </c>
      <c r="F84" s="48" t="s">
        <v>75</v>
      </c>
      <c r="G84" s="70">
        <f t="shared" si="13"/>
        <v>12.5</v>
      </c>
      <c r="H84" s="38"/>
      <c r="I84" s="28"/>
      <c r="J84" s="39">
        <f t="shared" si="14"/>
        <v>0</v>
      </c>
      <c r="K84" s="49"/>
    </row>
    <row r="85" spans="1:12">
      <c r="A85" s="59">
        <v>0</v>
      </c>
      <c r="B85" s="27"/>
      <c r="C85" s="28">
        <v>5</v>
      </c>
      <c r="D85" s="27"/>
      <c r="E85" s="30">
        <f t="shared" si="16"/>
        <v>15.699999999999998</v>
      </c>
      <c r="F85" s="48" t="s">
        <v>76</v>
      </c>
      <c r="G85" s="70">
        <f t="shared" si="13"/>
        <v>12.5</v>
      </c>
      <c r="H85" s="38"/>
      <c r="I85" s="28"/>
      <c r="J85" s="39">
        <f t="shared" si="14"/>
        <v>0</v>
      </c>
      <c r="K85" s="49"/>
    </row>
    <row r="86" spans="1:12" ht="9" customHeight="1">
      <c r="A86" s="59"/>
      <c r="B86" s="27"/>
      <c r="C86" s="28"/>
      <c r="D86" s="27"/>
      <c r="E86" s="30"/>
      <c r="F86" s="48"/>
      <c r="G86" s="70"/>
      <c r="H86" s="38"/>
      <c r="I86" s="28"/>
      <c r="J86" s="39"/>
      <c r="K86" s="49"/>
    </row>
    <row r="87" spans="1:12">
      <c r="A87" s="59"/>
      <c r="B87" s="27"/>
      <c r="C87" s="28"/>
      <c r="D87" s="27"/>
      <c r="E87" s="29">
        <v>16</v>
      </c>
      <c r="F87" s="47" t="s">
        <v>77</v>
      </c>
      <c r="G87" s="70"/>
      <c r="H87" s="38"/>
      <c r="I87" s="28"/>
      <c r="J87" s="39"/>
      <c r="K87" s="49"/>
    </row>
    <row r="88" spans="1:12">
      <c r="A88" s="59">
        <v>0</v>
      </c>
      <c r="B88" s="27"/>
      <c r="C88" s="28">
        <v>15</v>
      </c>
      <c r="D88" s="27"/>
      <c r="E88" s="30">
        <f>E87+0.1</f>
        <v>16.100000000000001</v>
      </c>
      <c r="F88" s="48" t="s">
        <v>78</v>
      </c>
      <c r="G88" s="70">
        <f>C88*$C$1/60</f>
        <v>37.5</v>
      </c>
      <c r="H88" s="38"/>
      <c r="I88" s="28"/>
      <c r="J88" s="39">
        <f t="shared" si="14"/>
        <v>0</v>
      </c>
      <c r="K88" s="49"/>
    </row>
    <row r="89" spans="1:12">
      <c r="A89" s="59">
        <v>0</v>
      </c>
      <c r="B89" s="27"/>
      <c r="C89" s="28">
        <v>40</v>
      </c>
      <c r="D89" s="27"/>
      <c r="E89" s="30">
        <f t="shared" ref="E89:E92" si="17">E88+0.1</f>
        <v>16.200000000000003</v>
      </c>
      <c r="F89" s="48" t="s">
        <v>79</v>
      </c>
      <c r="G89" s="70">
        <f t="shared" ref="G89:G110" si="18">C89*$C$1/60</f>
        <v>100</v>
      </c>
      <c r="H89" s="38">
        <v>0.1</v>
      </c>
      <c r="I89" s="28">
        <v>35</v>
      </c>
      <c r="J89" s="39">
        <f t="shared" si="14"/>
        <v>3.5</v>
      </c>
      <c r="K89" s="49"/>
      <c r="L89" s="10" t="s">
        <v>80</v>
      </c>
    </row>
    <row r="90" spans="1:12">
      <c r="A90" s="59">
        <v>0</v>
      </c>
      <c r="B90" s="27"/>
      <c r="C90" s="28">
        <v>30</v>
      </c>
      <c r="D90" s="27"/>
      <c r="E90" s="30">
        <f t="shared" si="17"/>
        <v>16.300000000000004</v>
      </c>
      <c r="F90" s="48" t="s">
        <v>81</v>
      </c>
      <c r="G90" s="70">
        <f t="shared" si="18"/>
        <v>75</v>
      </c>
      <c r="H90" s="38">
        <v>0.15</v>
      </c>
      <c r="I90" s="28">
        <v>250</v>
      </c>
      <c r="J90" s="39">
        <f t="shared" si="14"/>
        <v>37.5</v>
      </c>
      <c r="K90" s="49"/>
    </row>
    <row r="91" spans="1:12">
      <c r="A91" s="59">
        <v>0</v>
      </c>
      <c r="B91" s="27"/>
      <c r="C91" s="28">
        <v>30</v>
      </c>
      <c r="D91" s="27"/>
      <c r="E91" s="30">
        <f t="shared" si="17"/>
        <v>16.400000000000006</v>
      </c>
      <c r="F91" s="48" t="s">
        <v>82</v>
      </c>
      <c r="G91" s="70">
        <f t="shared" si="18"/>
        <v>75</v>
      </c>
      <c r="H91" s="38"/>
      <c r="I91" s="28"/>
      <c r="J91" s="39">
        <f t="shared" si="14"/>
        <v>0</v>
      </c>
      <c r="K91" s="49"/>
    </row>
    <row r="92" spans="1:12">
      <c r="A92" s="59">
        <v>0</v>
      </c>
      <c r="B92" s="27"/>
      <c r="C92" s="28">
        <v>20</v>
      </c>
      <c r="D92" s="27"/>
      <c r="E92" s="30">
        <f t="shared" si="17"/>
        <v>16.500000000000007</v>
      </c>
      <c r="F92" s="48" t="s">
        <v>83</v>
      </c>
      <c r="G92" s="70">
        <f t="shared" si="18"/>
        <v>50</v>
      </c>
      <c r="H92" s="38"/>
      <c r="I92" s="28"/>
      <c r="J92" s="39">
        <f t="shared" si="14"/>
        <v>0</v>
      </c>
      <c r="K92" s="49"/>
    </row>
    <row r="93" spans="1:12" ht="9" customHeight="1">
      <c r="A93" s="59"/>
      <c r="B93" s="27"/>
      <c r="C93" s="28"/>
      <c r="D93" s="27"/>
      <c r="E93" s="30"/>
      <c r="F93" s="45"/>
      <c r="G93" s="70"/>
      <c r="H93" s="38"/>
      <c r="I93" s="28"/>
      <c r="J93" s="39"/>
      <c r="K93" s="49"/>
    </row>
    <row r="94" spans="1:12">
      <c r="A94" s="59"/>
      <c r="B94" s="27"/>
      <c r="C94" s="28"/>
      <c r="D94" s="27"/>
      <c r="E94" s="29">
        <v>17</v>
      </c>
      <c r="F94" s="47" t="s">
        <v>84</v>
      </c>
      <c r="G94" s="70"/>
      <c r="H94" s="38"/>
      <c r="I94" s="28"/>
      <c r="J94" s="39"/>
      <c r="K94" s="49"/>
    </row>
    <row r="95" spans="1:12">
      <c r="A95" s="32">
        <v>0</v>
      </c>
      <c r="B95" s="60"/>
      <c r="C95" s="41">
        <v>40</v>
      </c>
      <c r="D95" s="60"/>
      <c r="E95" s="61">
        <f>E94+0.1</f>
        <v>17.100000000000001</v>
      </c>
      <c r="F95" s="44" t="s">
        <v>85</v>
      </c>
      <c r="G95" s="70">
        <f t="shared" si="18"/>
        <v>100</v>
      </c>
      <c r="H95" s="40">
        <v>0.1</v>
      </c>
      <c r="I95" s="41">
        <v>300</v>
      </c>
      <c r="J95" s="39">
        <f t="shared" si="14"/>
        <v>30</v>
      </c>
      <c r="K95" s="36"/>
    </row>
    <row r="96" spans="1:12">
      <c r="B96" s="24"/>
      <c r="C96" s="23"/>
      <c r="D96" s="24"/>
      <c r="E96" s="22"/>
      <c r="G96" s="70">
        <f t="shared" si="18"/>
        <v>0</v>
      </c>
      <c r="H96" s="23"/>
      <c r="I96" s="23"/>
      <c r="J96" s="39">
        <f t="shared" si="14"/>
        <v>0</v>
      </c>
    </row>
    <row r="97" spans="2:10">
      <c r="B97" s="24"/>
      <c r="C97" s="23"/>
      <c r="D97" s="24"/>
      <c r="E97" s="22"/>
      <c r="G97" s="70">
        <f t="shared" si="18"/>
        <v>0</v>
      </c>
      <c r="H97" s="23"/>
      <c r="I97" s="23"/>
      <c r="J97" s="39">
        <f t="shared" si="14"/>
        <v>0</v>
      </c>
    </row>
    <row r="98" spans="2:10">
      <c r="B98" s="24"/>
      <c r="C98" s="23"/>
      <c r="D98" s="24"/>
      <c r="E98" s="22"/>
      <c r="G98" s="70">
        <f t="shared" si="18"/>
        <v>0</v>
      </c>
      <c r="H98" s="23"/>
      <c r="I98" s="23"/>
      <c r="J98" s="39">
        <f t="shared" si="14"/>
        <v>0</v>
      </c>
    </row>
    <row r="99" spans="2:10">
      <c r="B99" s="24"/>
      <c r="C99" s="23"/>
      <c r="D99" s="24"/>
      <c r="E99" s="22"/>
      <c r="G99" s="70">
        <f t="shared" si="18"/>
        <v>0</v>
      </c>
      <c r="H99" s="23"/>
      <c r="I99" s="23"/>
      <c r="J99" s="39">
        <f t="shared" si="14"/>
        <v>0</v>
      </c>
    </row>
    <row r="100" spans="2:10">
      <c r="B100" s="24"/>
      <c r="C100" s="23"/>
      <c r="D100" s="24"/>
      <c r="E100" s="22"/>
      <c r="G100" s="70">
        <f t="shared" si="18"/>
        <v>0</v>
      </c>
      <c r="H100" s="23"/>
      <c r="I100" s="23"/>
      <c r="J100" s="39">
        <f t="shared" si="14"/>
        <v>0</v>
      </c>
    </row>
    <row r="101" spans="2:10">
      <c r="B101" s="24"/>
      <c r="C101" s="23"/>
      <c r="D101" s="24"/>
      <c r="E101" s="22"/>
      <c r="G101" s="70">
        <f t="shared" si="18"/>
        <v>0</v>
      </c>
      <c r="H101" s="23"/>
      <c r="I101" s="23"/>
      <c r="J101" s="39">
        <f t="shared" si="14"/>
        <v>0</v>
      </c>
    </row>
    <row r="102" spans="2:10">
      <c r="B102" s="24"/>
      <c r="C102" s="23"/>
      <c r="D102" s="24"/>
      <c r="E102" s="22"/>
      <c r="G102" s="70">
        <f t="shared" si="18"/>
        <v>0</v>
      </c>
      <c r="H102" s="23"/>
      <c r="I102" s="23"/>
      <c r="J102" s="39">
        <f t="shared" si="14"/>
        <v>0</v>
      </c>
    </row>
    <row r="103" spans="2:10">
      <c r="B103" s="24"/>
      <c r="C103" s="23"/>
      <c r="D103" s="24"/>
      <c r="E103" s="22"/>
      <c r="G103" s="70">
        <f t="shared" si="18"/>
        <v>0</v>
      </c>
      <c r="H103" s="23"/>
      <c r="I103" s="23"/>
      <c r="J103" s="39">
        <f t="shared" si="14"/>
        <v>0</v>
      </c>
    </row>
    <row r="104" spans="2:10">
      <c r="B104" s="24"/>
      <c r="C104" s="23"/>
      <c r="D104" s="24"/>
      <c r="E104" s="22"/>
      <c r="G104" s="70">
        <f t="shared" si="18"/>
        <v>0</v>
      </c>
      <c r="H104" s="23"/>
      <c r="I104" s="23"/>
      <c r="J104" s="39">
        <f t="shared" si="14"/>
        <v>0</v>
      </c>
    </row>
    <row r="105" spans="2:10">
      <c r="B105" s="24"/>
      <c r="C105" s="23"/>
      <c r="D105" s="24"/>
      <c r="E105" s="22"/>
      <c r="G105" s="70">
        <f t="shared" si="18"/>
        <v>0</v>
      </c>
      <c r="H105" s="23"/>
      <c r="I105" s="23"/>
      <c r="J105" s="39">
        <f t="shared" si="14"/>
        <v>0</v>
      </c>
    </row>
    <row r="106" spans="2:10">
      <c r="B106" s="24"/>
      <c r="C106" s="23"/>
      <c r="D106" s="24"/>
      <c r="E106" s="22"/>
      <c r="G106" s="70">
        <f t="shared" si="18"/>
        <v>0</v>
      </c>
      <c r="H106" s="23"/>
      <c r="I106" s="23"/>
      <c r="J106" s="39">
        <f t="shared" si="14"/>
        <v>0</v>
      </c>
    </row>
    <row r="107" spans="2:10">
      <c r="B107" s="24"/>
      <c r="C107" s="23"/>
      <c r="D107" s="24"/>
      <c r="E107" s="22"/>
      <c r="G107" s="70">
        <f t="shared" si="18"/>
        <v>0</v>
      </c>
      <c r="H107" s="23"/>
      <c r="I107" s="23"/>
      <c r="J107" s="39">
        <f t="shared" si="14"/>
        <v>0</v>
      </c>
    </row>
    <row r="108" spans="2:10">
      <c r="B108" s="24"/>
      <c r="C108" s="23"/>
      <c r="D108" s="24"/>
      <c r="E108" s="22"/>
      <c r="G108" s="70">
        <f t="shared" si="18"/>
        <v>0</v>
      </c>
      <c r="H108" s="23"/>
      <c r="I108" s="23"/>
      <c r="J108" s="39">
        <f t="shared" si="14"/>
        <v>0</v>
      </c>
    </row>
    <row r="109" spans="2:10">
      <c r="B109" s="24"/>
      <c r="C109" s="23"/>
      <c r="D109" s="24"/>
      <c r="E109" s="22"/>
      <c r="G109" s="70">
        <f t="shared" si="18"/>
        <v>0</v>
      </c>
      <c r="H109" s="23"/>
      <c r="I109" s="23"/>
      <c r="J109" s="39">
        <f t="shared" si="14"/>
        <v>0</v>
      </c>
    </row>
    <row r="110" spans="2:10">
      <c r="B110" s="24"/>
      <c r="C110" s="23"/>
      <c r="D110" s="24"/>
      <c r="E110" s="22"/>
      <c r="G110" s="70">
        <f t="shared" si="18"/>
        <v>0</v>
      </c>
      <c r="H110" s="23"/>
      <c r="I110" s="23"/>
      <c r="J110" s="39">
        <f t="shared" si="14"/>
        <v>0</v>
      </c>
    </row>
    <row r="111" spans="2:10">
      <c r="B111" s="24"/>
      <c r="C111" s="23"/>
      <c r="D111" s="24"/>
      <c r="E111" s="22"/>
      <c r="G111" s="70">
        <f>C111*$C$1/60</f>
        <v>0</v>
      </c>
      <c r="H111" s="23"/>
      <c r="I111" s="23"/>
      <c r="J111" s="39">
        <f t="shared" si="14"/>
        <v>0</v>
      </c>
    </row>
    <row r="112" spans="2:10">
      <c r="B112" s="24"/>
      <c r="C112" s="23"/>
      <c r="D112" s="24"/>
      <c r="E112" s="22"/>
      <c r="G112" s="70">
        <f t="shared" ref="G112:G141" si="19">C112*$C$1/60</f>
        <v>0</v>
      </c>
      <c r="H112" s="23"/>
      <c r="I112" s="23"/>
      <c r="J112" s="39">
        <f t="shared" si="14"/>
        <v>0</v>
      </c>
    </row>
    <row r="113" spans="2:10">
      <c r="B113" s="24"/>
      <c r="C113" s="23"/>
      <c r="D113" s="24"/>
      <c r="E113" s="22"/>
      <c r="G113" s="70">
        <f t="shared" si="19"/>
        <v>0</v>
      </c>
      <c r="H113" s="23"/>
      <c r="I113" s="23"/>
      <c r="J113" s="39">
        <f t="shared" si="14"/>
        <v>0</v>
      </c>
    </row>
    <row r="114" spans="2:10">
      <c r="B114" s="24"/>
      <c r="C114" s="23"/>
      <c r="D114" s="24"/>
      <c r="E114" s="22"/>
      <c r="G114" s="70">
        <f t="shared" si="19"/>
        <v>0</v>
      </c>
      <c r="H114" s="23"/>
      <c r="I114" s="23"/>
      <c r="J114" s="39">
        <f t="shared" si="14"/>
        <v>0</v>
      </c>
    </row>
    <row r="115" spans="2:10">
      <c r="B115" s="24"/>
      <c r="C115" s="23"/>
      <c r="D115" s="24"/>
      <c r="E115" s="22"/>
      <c r="G115" s="70">
        <f t="shared" si="19"/>
        <v>0</v>
      </c>
      <c r="H115" s="23"/>
      <c r="I115" s="23"/>
      <c r="J115" s="39">
        <f t="shared" si="14"/>
        <v>0</v>
      </c>
    </row>
    <row r="116" spans="2:10">
      <c r="B116" s="24"/>
      <c r="C116" s="23"/>
      <c r="D116" s="24"/>
      <c r="E116" s="22"/>
      <c r="G116" s="70">
        <f t="shared" si="19"/>
        <v>0</v>
      </c>
      <c r="H116" s="23"/>
      <c r="I116" s="23"/>
      <c r="J116" s="39">
        <f t="shared" si="14"/>
        <v>0</v>
      </c>
    </row>
    <row r="117" spans="2:10">
      <c r="B117" s="24"/>
      <c r="C117" s="23"/>
      <c r="D117" s="24"/>
      <c r="E117" s="22"/>
      <c r="G117" s="70">
        <f t="shared" si="19"/>
        <v>0</v>
      </c>
      <c r="H117" s="23"/>
      <c r="I117" s="23"/>
      <c r="J117" s="39">
        <f t="shared" si="14"/>
        <v>0</v>
      </c>
    </row>
    <row r="118" spans="2:10">
      <c r="B118" s="24"/>
      <c r="C118" s="23"/>
      <c r="D118" s="24"/>
      <c r="E118" s="22"/>
      <c r="G118" s="70">
        <f t="shared" si="19"/>
        <v>0</v>
      </c>
      <c r="H118" s="23"/>
      <c r="I118" s="23"/>
      <c r="J118" s="39">
        <f t="shared" si="14"/>
        <v>0</v>
      </c>
    </row>
    <row r="119" spans="2:10">
      <c r="B119" s="24"/>
      <c r="C119" s="23"/>
      <c r="D119" s="24"/>
      <c r="E119" s="22"/>
      <c r="G119" s="70">
        <f t="shared" si="19"/>
        <v>0</v>
      </c>
      <c r="H119" s="23"/>
      <c r="I119" s="23"/>
      <c r="J119" s="39">
        <f t="shared" si="14"/>
        <v>0</v>
      </c>
    </row>
    <row r="120" spans="2:10">
      <c r="B120" s="24"/>
      <c r="C120" s="23"/>
      <c r="D120" s="24"/>
      <c r="E120" s="22"/>
      <c r="G120" s="70">
        <f t="shared" si="19"/>
        <v>0</v>
      </c>
      <c r="H120" s="23"/>
      <c r="I120" s="23"/>
      <c r="J120" s="39">
        <f t="shared" si="14"/>
        <v>0</v>
      </c>
    </row>
    <row r="121" spans="2:10">
      <c r="B121" s="24"/>
      <c r="C121" s="23"/>
      <c r="D121" s="24"/>
      <c r="E121" s="22"/>
      <c r="G121" s="70">
        <f t="shared" si="19"/>
        <v>0</v>
      </c>
      <c r="H121" s="23"/>
      <c r="I121" s="23"/>
      <c r="J121" s="39">
        <f t="shared" si="14"/>
        <v>0</v>
      </c>
    </row>
    <row r="122" spans="2:10">
      <c r="B122" s="24"/>
      <c r="C122" s="23"/>
      <c r="D122" s="24"/>
      <c r="E122" s="22"/>
      <c r="G122" s="70">
        <f t="shared" si="19"/>
        <v>0</v>
      </c>
      <c r="H122" s="23"/>
      <c r="I122" s="23"/>
      <c r="J122" s="39">
        <f t="shared" si="14"/>
        <v>0</v>
      </c>
    </row>
    <row r="123" spans="2:10">
      <c r="B123" s="24"/>
      <c r="C123" s="23"/>
      <c r="D123" s="24"/>
      <c r="E123" s="22"/>
      <c r="G123" s="70">
        <f t="shared" si="19"/>
        <v>0</v>
      </c>
      <c r="H123" s="23"/>
      <c r="I123" s="23"/>
      <c r="J123" s="39">
        <f t="shared" si="14"/>
        <v>0</v>
      </c>
    </row>
    <row r="124" spans="2:10">
      <c r="B124" s="24"/>
      <c r="C124" s="23"/>
      <c r="D124" s="24"/>
      <c r="E124" s="22"/>
      <c r="G124" s="70">
        <f t="shared" si="19"/>
        <v>0</v>
      </c>
      <c r="H124" s="23"/>
      <c r="I124" s="23"/>
      <c r="J124" s="39">
        <f t="shared" si="14"/>
        <v>0</v>
      </c>
    </row>
    <row r="125" spans="2:10">
      <c r="B125" s="24"/>
      <c r="C125" s="23"/>
      <c r="D125" s="24"/>
      <c r="E125" s="22"/>
      <c r="G125" s="70">
        <f t="shared" si="19"/>
        <v>0</v>
      </c>
      <c r="H125" s="23"/>
      <c r="I125" s="23"/>
      <c r="J125" s="39">
        <f t="shared" si="14"/>
        <v>0</v>
      </c>
    </row>
    <row r="126" spans="2:10">
      <c r="B126" s="24"/>
      <c r="C126" s="23"/>
      <c r="D126" s="24"/>
      <c r="E126" s="22"/>
      <c r="G126" s="70">
        <f t="shared" si="19"/>
        <v>0</v>
      </c>
      <c r="H126" s="23"/>
      <c r="I126" s="23"/>
      <c r="J126" s="39">
        <f t="shared" si="14"/>
        <v>0</v>
      </c>
    </row>
    <row r="127" spans="2:10">
      <c r="B127" s="24"/>
      <c r="C127" s="23"/>
      <c r="D127" s="24"/>
      <c r="E127" s="22"/>
      <c r="G127" s="70">
        <f t="shared" si="19"/>
        <v>0</v>
      </c>
      <c r="H127" s="23"/>
      <c r="I127" s="23"/>
      <c r="J127" s="39">
        <f t="shared" si="14"/>
        <v>0</v>
      </c>
    </row>
    <row r="128" spans="2:10">
      <c r="B128" s="24"/>
      <c r="C128" s="23"/>
      <c r="D128" s="24"/>
      <c r="E128" s="22"/>
      <c r="G128" s="70">
        <f t="shared" si="19"/>
        <v>0</v>
      </c>
      <c r="H128" s="23"/>
      <c r="I128" s="23"/>
      <c r="J128" s="39">
        <f t="shared" si="14"/>
        <v>0</v>
      </c>
    </row>
    <row r="129" spans="2:10">
      <c r="B129" s="24"/>
      <c r="C129" s="23"/>
      <c r="D129" s="24"/>
      <c r="E129" s="22"/>
      <c r="G129" s="70">
        <f t="shared" si="19"/>
        <v>0</v>
      </c>
      <c r="H129" s="23"/>
      <c r="I129" s="23"/>
      <c r="J129" s="39">
        <f t="shared" si="14"/>
        <v>0</v>
      </c>
    </row>
    <row r="130" spans="2:10">
      <c r="B130" s="24"/>
      <c r="C130" s="23"/>
      <c r="D130" s="24"/>
      <c r="E130" s="22"/>
      <c r="G130" s="70">
        <f t="shared" si="19"/>
        <v>0</v>
      </c>
      <c r="H130" s="23"/>
      <c r="I130" s="23"/>
      <c r="J130" s="39">
        <f t="shared" si="14"/>
        <v>0</v>
      </c>
    </row>
    <row r="131" spans="2:10">
      <c r="B131" s="24"/>
      <c r="C131" s="23"/>
      <c r="D131" s="24"/>
      <c r="E131" s="22"/>
      <c r="G131" s="70">
        <f t="shared" si="19"/>
        <v>0</v>
      </c>
      <c r="H131" s="23"/>
      <c r="I131" s="23"/>
      <c r="J131" s="39">
        <f t="shared" si="14"/>
        <v>0</v>
      </c>
    </row>
    <row r="132" spans="2:10">
      <c r="B132" s="24"/>
      <c r="C132" s="23"/>
      <c r="D132" s="24"/>
      <c r="E132" s="22"/>
      <c r="G132" s="70">
        <f t="shared" si="19"/>
        <v>0</v>
      </c>
      <c r="H132" s="23"/>
      <c r="I132" s="23"/>
      <c r="J132" s="39">
        <f t="shared" si="14"/>
        <v>0</v>
      </c>
    </row>
    <row r="133" spans="2:10">
      <c r="B133" s="24"/>
      <c r="C133" s="23"/>
      <c r="D133" s="24"/>
      <c r="E133" s="22"/>
      <c r="G133" s="70">
        <f t="shared" si="19"/>
        <v>0</v>
      </c>
      <c r="H133" s="23"/>
      <c r="I133" s="23"/>
      <c r="J133" s="39">
        <f t="shared" si="14"/>
        <v>0</v>
      </c>
    </row>
    <row r="134" spans="2:10">
      <c r="B134" s="24"/>
      <c r="C134" s="23"/>
      <c r="D134" s="24"/>
      <c r="E134" s="22"/>
      <c r="G134" s="70">
        <f t="shared" si="19"/>
        <v>0</v>
      </c>
      <c r="H134" s="23"/>
      <c r="I134" s="23"/>
      <c r="J134" s="39">
        <f t="shared" si="14"/>
        <v>0</v>
      </c>
    </row>
    <row r="135" spans="2:10">
      <c r="B135" s="24"/>
      <c r="C135" s="23"/>
      <c r="D135" s="24"/>
      <c r="E135" s="22"/>
      <c r="G135" s="70">
        <f t="shared" si="19"/>
        <v>0</v>
      </c>
      <c r="H135" s="23"/>
      <c r="I135" s="23"/>
      <c r="J135" s="39">
        <f t="shared" si="14"/>
        <v>0</v>
      </c>
    </row>
    <row r="136" spans="2:10">
      <c r="B136" s="24"/>
      <c r="C136" s="23"/>
      <c r="D136" s="24"/>
      <c r="E136" s="22"/>
      <c r="G136" s="70">
        <f t="shared" si="19"/>
        <v>0</v>
      </c>
      <c r="H136" s="23"/>
      <c r="I136" s="23"/>
      <c r="J136" s="39">
        <f t="shared" ref="J136:J166" si="20">I136*H136</f>
        <v>0</v>
      </c>
    </row>
    <row r="137" spans="2:10">
      <c r="B137" s="24"/>
      <c r="C137" s="23"/>
      <c r="D137" s="24"/>
      <c r="E137" s="22"/>
      <c r="G137" s="70">
        <f t="shared" si="19"/>
        <v>0</v>
      </c>
      <c r="H137" s="23"/>
      <c r="I137" s="23"/>
      <c r="J137" s="39">
        <f t="shared" si="20"/>
        <v>0</v>
      </c>
    </row>
    <row r="138" spans="2:10">
      <c r="B138" s="24"/>
      <c r="C138" s="23"/>
      <c r="D138" s="24"/>
      <c r="E138" s="22"/>
      <c r="G138" s="70">
        <f t="shared" si="19"/>
        <v>0</v>
      </c>
      <c r="H138" s="23"/>
      <c r="I138" s="23"/>
      <c r="J138" s="39">
        <f t="shared" si="20"/>
        <v>0</v>
      </c>
    </row>
    <row r="139" spans="2:10">
      <c r="B139" s="24"/>
      <c r="C139" s="23"/>
      <c r="D139" s="24"/>
      <c r="E139" s="22"/>
      <c r="G139" s="70">
        <f t="shared" si="19"/>
        <v>0</v>
      </c>
      <c r="H139" s="23"/>
      <c r="I139" s="23"/>
      <c r="J139" s="39">
        <f t="shared" si="20"/>
        <v>0</v>
      </c>
    </row>
    <row r="140" spans="2:10">
      <c r="B140" s="24"/>
      <c r="C140" s="23"/>
      <c r="D140" s="24"/>
      <c r="E140" s="22"/>
      <c r="G140" s="70">
        <f t="shared" si="19"/>
        <v>0</v>
      </c>
      <c r="H140" s="23"/>
      <c r="I140" s="23"/>
      <c r="J140" s="39">
        <f t="shared" si="20"/>
        <v>0</v>
      </c>
    </row>
    <row r="141" spans="2:10">
      <c r="B141" s="24"/>
      <c r="C141" s="23"/>
      <c r="D141" s="24"/>
      <c r="E141" s="22"/>
      <c r="G141" s="70">
        <f t="shared" si="19"/>
        <v>0</v>
      </c>
      <c r="H141" s="23"/>
      <c r="I141" s="23"/>
      <c r="J141" s="39">
        <f t="shared" si="20"/>
        <v>0</v>
      </c>
    </row>
    <row r="142" spans="2:10">
      <c r="B142" s="24"/>
      <c r="C142" s="23"/>
      <c r="D142" s="24"/>
      <c r="E142" s="22"/>
      <c r="G142" s="70">
        <f>C142*$C$1/60</f>
        <v>0</v>
      </c>
      <c r="H142" s="23"/>
      <c r="I142" s="23"/>
      <c r="J142" s="39">
        <f t="shared" si="20"/>
        <v>0</v>
      </c>
    </row>
    <row r="143" spans="2:10">
      <c r="B143" s="24"/>
      <c r="C143" s="23"/>
      <c r="D143" s="24"/>
      <c r="E143" s="22"/>
      <c r="G143" s="70">
        <f t="shared" ref="G143:G166" si="21">C143*$C$1/60</f>
        <v>0</v>
      </c>
      <c r="H143" s="23"/>
      <c r="I143" s="23"/>
      <c r="J143" s="39">
        <f t="shared" si="20"/>
        <v>0</v>
      </c>
    </row>
    <row r="144" spans="2:10">
      <c r="B144" s="24"/>
      <c r="C144" s="23"/>
      <c r="D144" s="24"/>
      <c r="E144" s="22"/>
      <c r="G144" s="70">
        <f t="shared" si="21"/>
        <v>0</v>
      </c>
      <c r="H144" s="23"/>
      <c r="I144" s="23"/>
      <c r="J144" s="39">
        <f t="shared" si="20"/>
        <v>0</v>
      </c>
    </row>
    <row r="145" spans="2:10">
      <c r="B145" s="24"/>
      <c r="C145" s="23"/>
      <c r="D145" s="24"/>
      <c r="E145" s="22"/>
      <c r="G145" s="70">
        <f t="shared" si="21"/>
        <v>0</v>
      </c>
      <c r="H145" s="23"/>
      <c r="I145" s="23"/>
      <c r="J145" s="39">
        <f t="shared" si="20"/>
        <v>0</v>
      </c>
    </row>
    <row r="146" spans="2:10">
      <c r="B146" s="24"/>
      <c r="C146" s="23"/>
      <c r="D146" s="24"/>
      <c r="E146" s="22"/>
      <c r="G146" s="70">
        <f t="shared" si="21"/>
        <v>0</v>
      </c>
      <c r="H146" s="23"/>
      <c r="I146" s="23"/>
      <c r="J146" s="39">
        <f t="shared" si="20"/>
        <v>0</v>
      </c>
    </row>
    <row r="147" spans="2:10">
      <c r="B147" s="24"/>
      <c r="C147" s="23"/>
      <c r="D147" s="24"/>
      <c r="E147" s="22"/>
      <c r="G147" s="70">
        <f t="shared" si="21"/>
        <v>0</v>
      </c>
      <c r="H147" s="23"/>
      <c r="I147" s="23"/>
      <c r="J147" s="39">
        <f t="shared" si="20"/>
        <v>0</v>
      </c>
    </row>
    <row r="148" spans="2:10">
      <c r="B148" s="24"/>
      <c r="C148" s="23"/>
      <c r="D148" s="24"/>
      <c r="E148" s="22"/>
      <c r="G148" s="70">
        <f t="shared" si="21"/>
        <v>0</v>
      </c>
      <c r="H148" s="23"/>
      <c r="I148" s="23"/>
      <c r="J148" s="39">
        <f t="shared" si="20"/>
        <v>0</v>
      </c>
    </row>
    <row r="149" spans="2:10">
      <c r="B149" s="24"/>
      <c r="C149" s="23"/>
      <c r="D149" s="24"/>
      <c r="E149" s="22"/>
      <c r="G149" s="70">
        <f t="shared" si="21"/>
        <v>0</v>
      </c>
      <c r="H149" s="23"/>
      <c r="I149" s="23"/>
      <c r="J149" s="39">
        <f t="shared" si="20"/>
        <v>0</v>
      </c>
    </row>
    <row r="150" spans="2:10">
      <c r="B150" s="24"/>
      <c r="C150" s="23"/>
      <c r="D150" s="24"/>
      <c r="E150" s="22"/>
      <c r="G150" s="70">
        <f t="shared" si="21"/>
        <v>0</v>
      </c>
      <c r="H150" s="23"/>
      <c r="I150" s="23"/>
      <c r="J150" s="39">
        <f t="shared" si="20"/>
        <v>0</v>
      </c>
    </row>
    <row r="151" spans="2:10">
      <c r="B151" s="24"/>
      <c r="C151" s="23"/>
      <c r="D151" s="24"/>
      <c r="E151" s="22"/>
      <c r="G151" s="70">
        <f t="shared" si="21"/>
        <v>0</v>
      </c>
      <c r="H151" s="23"/>
      <c r="I151" s="23"/>
      <c r="J151" s="39">
        <f t="shared" si="20"/>
        <v>0</v>
      </c>
    </row>
    <row r="152" spans="2:10">
      <c r="B152" s="24"/>
      <c r="C152" s="23"/>
      <c r="D152" s="24"/>
      <c r="E152" s="22"/>
      <c r="G152" s="70">
        <f t="shared" si="21"/>
        <v>0</v>
      </c>
      <c r="H152" s="23"/>
      <c r="I152" s="23"/>
      <c r="J152" s="39">
        <f t="shared" si="20"/>
        <v>0</v>
      </c>
    </row>
    <row r="153" spans="2:10">
      <c r="B153" s="24"/>
      <c r="C153" s="23"/>
      <c r="D153" s="24"/>
      <c r="E153" s="22"/>
      <c r="G153" s="70">
        <f t="shared" si="21"/>
        <v>0</v>
      </c>
      <c r="H153" s="23"/>
      <c r="I153" s="23"/>
      <c r="J153" s="39">
        <f t="shared" si="20"/>
        <v>0</v>
      </c>
    </row>
    <row r="154" spans="2:10">
      <c r="B154" s="24"/>
      <c r="C154" s="23"/>
      <c r="D154" s="24"/>
      <c r="E154" s="22"/>
      <c r="G154" s="70">
        <f t="shared" si="21"/>
        <v>0</v>
      </c>
      <c r="H154" s="23"/>
      <c r="I154" s="23"/>
      <c r="J154" s="39">
        <f t="shared" si="20"/>
        <v>0</v>
      </c>
    </row>
    <row r="155" spans="2:10">
      <c r="B155" s="24"/>
      <c r="C155" s="23"/>
      <c r="D155" s="24"/>
      <c r="E155" s="22"/>
      <c r="G155" s="70">
        <f t="shared" si="21"/>
        <v>0</v>
      </c>
      <c r="H155" s="23"/>
      <c r="I155" s="23"/>
      <c r="J155" s="39">
        <f t="shared" si="20"/>
        <v>0</v>
      </c>
    </row>
    <row r="156" spans="2:10">
      <c r="B156" s="24"/>
      <c r="C156" s="23"/>
      <c r="D156" s="24"/>
      <c r="E156" s="22"/>
      <c r="G156" s="70">
        <f t="shared" si="21"/>
        <v>0</v>
      </c>
      <c r="H156" s="23"/>
      <c r="I156" s="23"/>
      <c r="J156" s="39">
        <f t="shared" si="20"/>
        <v>0</v>
      </c>
    </row>
    <row r="157" spans="2:10">
      <c r="B157" s="24"/>
      <c r="C157" s="23"/>
      <c r="D157" s="24"/>
      <c r="E157" s="22"/>
      <c r="G157" s="70">
        <f t="shared" si="21"/>
        <v>0</v>
      </c>
      <c r="H157" s="23"/>
      <c r="I157" s="23"/>
      <c r="J157" s="39">
        <f t="shared" si="20"/>
        <v>0</v>
      </c>
    </row>
    <row r="158" spans="2:10">
      <c r="B158" s="24"/>
      <c r="C158" s="23"/>
      <c r="D158" s="24"/>
      <c r="E158" s="22"/>
      <c r="G158" s="70">
        <f t="shared" si="21"/>
        <v>0</v>
      </c>
      <c r="H158" s="23"/>
      <c r="I158" s="23"/>
      <c r="J158" s="39">
        <f t="shared" si="20"/>
        <v>0</v>
      </c>
    </row>
    <row r="159" spans="2:10">
      <c r="B159" s="24"/>
      <c r="C159" s="23"/>
      <c r="D159" s="24"/>
      <c r="E159" s="22"/>
      <c r="G159" s="70">
        <f t="shared" si="21"/>
        <v>0</v>
      </c>
      <c r="H159" s="23"/>
      <c r="I159" s="23"/>
      <c r="J159" s="39">
        <f t="shared" si="20"/>
        <v>0</v>
      </c>
    </row>
    <row r="160" spans="2:10">
      <c r="B160" s="24"/>
      <c r="C160" s="23"/>
      <c r="D160" s="24"/>
      <c r="E160" s="22"/>
      <c r="G160" s="70">
        <f t="shared" si="21"/>
        <v>0</v>
      </c>
      <c r="H160" s="23"/>
      <c r="I160" s="23"/>
      <c r="J160" s="39">
        <f t="shared" si="20"/>
        <v>0</v>
      </c>
    </row>
    <row r="161" spans="2:10">
      <c r="B161" s="24"/>
      <c r="C161" s="23"/>
      <c r="D161" s="24"/>
      <c r="E161" s="22"/>
      <c r="G161" s="70">
        <f t="shared" si="21"/>
        <v>0</v>
      </c>
      <c r="H161" s="23"/>
      <c r="I161" s="23"/>
      <c r="J161" s="39">
        <f t="shared" si="20"/>
        <v>0</v>
      </c>
    </row>
    <row r="162" spans="2:10">
      <c r="B162" s="24"/>
      <c r="C162" s="23"/>
      <c r="D162" s="24"/>
      <c r="E162" s="22"/>
      <c r="G162" s="70">
        <f t="shared" si="21"/>
        <v>0</v>
      </c>
      <c r="H162" s="23"/>
      <c r="I162" s="23"/>
      <c r="J162" s="39">
        <f t="shared" si="20"/>
        <v>0</v>
      </c>
    </row>
    <row r="163" spans="2:10">
      <c r="B163" s="24"/>
      <c r="C163" s="23"/>
      <c r="D163" s="24"/>
      <c r="E163" s="22"/>
      <c r="G163" s="70">
        <f t="shared" si="21"/>
        <v>0</v>
      </c>
      <c r="H163" s="23"/>
      <c r="I163" s="23"/>
      <c r="J163" s="39">
        <f t="shared" si="20"/>
        <v>0</v>
      </c>
    </row>
    <row r="164" spans="2:10">
      <c r="B164" s="24"/>
      <c r="C164" s="23"/>
      <c r="D164" s="24"/>
      <c r="E164" s="22"/>
      <c r="G164" s="70">
        <f t="shared" si="21"/>
        <v>0</v>
      </c>
      <c r="H164" s="23"/>
      <c r="I164" s="23"/>
      <c r="J164" s="39">
        <f t="shared" si="20"/>
        <v>0</v>
      </c>
    </row>
    <row r="165" spans="2:10">
      <c r="B165" s="24"/>
      <c r="C165" s="23"/>
      <c r="D165" s="24"/>
      <c r="E165" s="22"/>
      <c r="G165" s="70">
        <f t="shared" si="21"/>
        <v>0</v>
      </c>
      <c r="H165" s="23"/>
      <c r="I165" s="23"/>
      <c r="J165" s="39">
        <f t="shared" si="20"/>
        <v>0</v>
      </c>
    </row>
    <row r="166" spans="2:10">
      <c r="B166" s="24"/>
      <c r="C166" s="23"/>
      <c r="D166" s="24"/>
      <c r="E166" s="22"/>
      <c r="G166" s="70">
        <f t="shared" si="21"/>
        <v>0</v>
      </c>
      <c r="H166" s="23"/>
      <c r="I166" s="23"/>
      <c r="J166" s="39">
        <f t="shared" si="20"/>
        <v>0</v>
      </c>
    </row>
  </sheetData>
  <mergeCells count="6">
    <mergeCell ref="H1:J1"/>
    <mergeCell ref="G1:G2"/>
    <mergeCell ref="K1:K2"/>
    <mergeCell ref="D1:E1"/>
    <mergeCell ref="H2:H3"/>
    <mergeCell ref="I2:I3"/>
  </mergeCells>
  <conditionalFormatting sqref="A3:A166">
    <cfRule type="colorScale" priority="1">
      <colorScale>
        <cfvo type="num" val="0"/>
        <cfvo type="num" val="1"/>
        <color rgb="FFFF0000"/>
        <color rgb="FF47D933"/>
      </colorScale>
    </cfRule>
  </conditionalFormatting>
  <hyperlinks>
    <hyperlink ref="L89"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2" sqref="A2"/>
    </sheetView>
  </sheetViews>
  <sheetFormatPr defaultRowHeight="15"/>
  <cols>
    <col min="1" max="1" width="22.85546875" bestFit="1" customWidth="1"/>
  </cols>
  <sheetData>
    <row r="1" spans="1:2">
      <c r="A1" t="s">
        <v>86</v>
      </c>
    </row>
    <row r="4" spans="1:2">
      <c r="B4" t="s">
        <v>87</v>
      </c>
    </row>
    <row r="5" spans="1:2">
      <c r="A5" t="s">
        <v>88</v>
      </c>
      <c r="B5">
        <v>70</v>
      </c>
    </row>
    <row r="6" spans="1:2">
      <c r="A6" t="s">
        <v>89</v>
      </c>
      <c r="B6">
        <v>350</v>
      </c>
    </row>
    <row r="7" spans="1:2">
      <c r="A7" t="s">
        <v>90</v>
      </c>
      <c r="B7">
        <v>220</v>
      </c>
    </row>
    <row r="8" spans="1:2">
      <c r="A8" t="s">
        <v>91</v>
      </c>
      <c r="B8">
        <v>130</v>
      </c>
    </row>
    <row r="9" spans="1:2">
      <c r="A9" t="s">
        <v>92</v>
      </c>
      <c r="B9">
        <v>220</v>
      </c>
    </row>
    <row r="10" spans="1:2">
      <c r="A10" t="s">
        <v>93</v>
      </c>
      <c r="B10">
        <v>60</v>
      </c>
    </row>
    <row r="11" spans="1:2">
      <c r="A11" t="s">
        <v>94</v>
      </c>
      <c r="B11">
        <v>450</v>
      </c>
    </row>
    <row r="12" spans="1:2">
      <c r="A12" t="s">
        <v>95</v>
      </c>
      <c r="B12">
        <v>450</v>
      </c>
    </row>
    <row r="13" spans="1:2">
      <c r="A13" t="s">
        <v>96</v>
      </c>
      <c r="B13">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defaultRowHeight="15"/>
  <cols>
    <col min="1" max="1" width="93" customWidth="1"/>
  </cols>
  <sheetData>
    <row r="1" spans="1:1" ht="28.5">
      <c r="A1" s="15" t="s">
        <v>97</v>
      </c>
    </row>
    <row r="2" spans="1:1" ht="28.5">
      <c r="A2" s="15" t="s">
        <v>98</v>
      </c>
    </row>
    <row r="5" spans="1:1">
      <c r="A5" t="s">
        <v>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76"/>
  <sheetViews>
    <sheetView workbookViewId="0">
      <selection activeCell="A25" sqref="A25"/>
    </sheetView>
  </sheetViews>
  <sheetFormatPr defaultRowHeight="15"/>
  <cols>
    <col min="1" max="1" width="90.5703125" style="14" customWidth="1"/>
    <col min="3" max="3" width="123.7109375" customWidth="1"/>
  </cols>
  <sheetData>
    <row r="2" spans="1:3">
      <c r="A2" s="8" t="s">
        <v>100</v>
      </c>
      <c r="C2" s="2"/>
    </row>
    <row r="3" spans="1:3">
      <c r="A3" s="13" t="s">
        <v>101</v>
      </c>
      <c r="C3" s="2"/>
    </row>
    <row r="4" spans="1:3">
      <c r="A4" s="8" t="s">
        <v>102</v>
      </c>
      <c r="C4" s="3"/>
    </row>
    <row r="5" spans="1:3">
      <c r="A5" s="8" t="s">
        <v>103</v>
      </c>
      <c r="C5" s="1"/>
    </row>
    <row r="6" spans="1:3">
      <c r="A6" s="8" t="s">
        <v>104</v>
      </c>
      <c r="C6" s="1"/>
    </row>
    <row r="7" spans="1:3">
      <c r="A7" s="8" t="s">
        <v>105</v>
      </c>
      <c r="C7" s="1"/>
    </row>
    <row r="8" spans="1:3">
      <c r="A8" s="8" t="s">
        <v>106</v>
      </c>
      <c r="C8" s="1"/>
    </row>
    <row r="9" spans="1:3">
      <c r="A9" s="8" t="s">
        <v>107</v>
      </c>
      <c r="C9" s="2"/>
    </row>
    <row r="10" spans="1:3">
      <c r="A10" s="8" t="s">
        <v>108</v>
      </c>
      <c r="C10" s="1"/>
    </row>
    <row r="11" spans="1:3">
      <c r="A11" s="8" t="s">
        <v>109</v>
      </c>
      <c r="C11" s="1"/>
    </row>
    <row r="12" spans="1:3">
      <c r="A12" s="8" t="s">
        <v>110</v>
      </c>
      <c r="C12" s="1"/>
    </row>
    <row r="13" spans="1:3">
      <c r="A13" s="8" t="s">
        <v>105</v>
      </c>
      <c r="C13" s="1"/>
    </row>
    <row r="14" spans="1:3">
      <c r="A14" s="8" t="s">
        <v>111</v>
      </c>
      <c r="C14" s="1"/>
    </row>
    <row r="15" spans="1:3">
      <c r="A15" s="8" t="s">
        <v>112</v>
      </c>
      <c r="C15" s="1"/>
    </row>
    <row r="16" spans="1:3">
      <c r="A16" s="8" t="s">
        <v>113</v>
      </c>
      <c r="C16" s="1"/>
    </row>
    <row r="17" spans="1:3">
      <c r="A17" s="8" t="s">
        <v>114</v>
      </c>
      <c r="C17" s="1"/>
    </row>
    <row r="18" spans="1:3">
      <c r="A18" s="8"/>
      <c r="C18" s="1"/>
    </row>
    <row r="19" spans="1:3" ht="81" customHeight="1">
      <c r="C19" s="2"/>
    </row>
    <row r="20" spans="1:3">
      <c r="C20" s="1"/>
    </row>
    <row r="21" spans="1:3">
      <c r="C21" s="1"/>
    </row>
    <row r="22" spans="1:3">
      <c r="C22" s="1"/>
    </row>
    <row r="23" spans="1:3">
      <c r="C23" s="1"/>
    </row>
    <row r="24" spans="1:3">
      <c r="C24" s="1"/>
    </row>
    <row r="25" spans="1:3" ht="60">
      <c r="A25" s="21" t="s">
        <v>115</v>
      </c>
      <c r="C25" s="2"/>
    </row>
    <row r="26" spans="1:3">
      <c r="C26" s="1"/>
    </row>
    <row r="27" spans="1:3">
      <c r="C27" s="1"/>
    </row>
    <row r="28" spans="1:3">
      <c r="C28" s="1"/>
    </row>
    <row r="29" spans="1:3">
      <c r="C29" s="3"/>
    </row>
    <row r="30" spans="1:3">
      <c r="C30" s="1"/>
    </row>
    <row r="31" spans="1:3">
      <c r="C31" s="1"/>
    </row>
    <row r="32" spans="1:3">
      <c r="C32" s="1"/>
    </row>
    <row r="33" spans="3:3">
      <c r="C33" s="1"/>
    </row>
    <row r="34" spans="3:3">
      <c r="C34" s="2"/>
    </row>
    <row r="35" spans="3:3">
      <c r="C35" s="1"/>
    </row>
    <row r="36" spans="3:3">
      <c r="C36" s="1"/>
    </row>
    <row r="37" spans="3:3">
      <c r="C37" s="1"/>
    </row>
    <row r="38" spans="3:3">
      <c r="C38" s="2"/>
    </row>
    <row r="39" spans="3:3">
      <c r="C39" s="1"/>
    </row>
    <row r="40" spans="3:3">
      <c r="C40" s="1"/>
    </row>
    <row r="41" spans="3:3">
      <c r="C41" s="1"/>
    </row>
    <row r="42" spans="3:3">
      <c r="C42" s="1"/>
    </row>
    <row r="43" spans="3:3">
      <c r="C43" s="1"/>
    </row>
    <row r="44" spans="3:3">
      <c r="C44" s="4"/>
    </row>
    <row r="45" spans="3:3">
      <c r="C45" s="1"/>
    </row>
    <row r="46" spans="3:3">
      <c r="C46" s="1"/>
    </row>
    <row r="47" spans="3:3">
      <c r="C47" s="1"/>
    </row>
    <row r="48" spans="3:3">
      <c r="C48" s="1"/>
    </row>
    <row r="49" spans="2:3">
      <c r="C49" s="5"/>
    </row>
    <row r="50" spans="2:3">
      <c r="C50" s="2"/>
    </row>
    <row r="51" spans="2:3">
      <c r="C51" s="1"/>
    </row>
    <row r="52" spans="2:3">
      <c r="C52" s="1"/>
    </row>
    <row r="53" spans="2:3">
      <c r="C53" s="1"/>
    </row>
    <row r="54" spans="2:3">
      <c r="C54" s="1"/>
    </row>
    <row r="55" spans="2:3">
      <c r="C55" s="2"/>
    </row>
    <row r="56" spans="2:3">
      <c r="C56" s="1"/>
    </row>
    <row r="57" spans="2:3">
      <c r="C57" s="1"/>
    </row>
    <row r="58" spans="2:3">
      <c r="C58" s="1"/>
    </row>
    <row r="59" spans="2:3">
      <c r="C59" s="1"/>
    </row>
    <row r="60" spans="2:3">
      <c r="C60" s="1"/>
    </row>
    <row r="61" spans="2:3">
      <c r="B61" s="9"/>
      <c r="C61" s="2"/>
    </row>
    <row r="62" spans="2:3">
      <c r="B62" s="9"/>
      <c r="C62" s="1"/>
    </row>
    <row r="63" spans="2:3">
      <c r="C63" s="1"/>
    </row>
    <row r="64" spans="2:3">
      <c r="C64" s="2"/>
    </row>
    <row r="65" spans="3:3">
      <c r="C65" s="1"/>
    </row>
    <row r="66" spans="3:3">
      <c r="C66" s="1"/>
    </row>
    <row r="67" spans="3:3">
      <c r="C67" s="2"/>
    </row>
    <row r="68" spans="3:3">
      <c r="C68" s="1"/>
    </row>
    <row r="69" spans="3:3">
      <c r="C69" s="1"/>
    </row>
    <row r="70" spans="3:3">
      <c r="C70" s="1"/>
    </row>
    <row r="71" spans="3:3">
      <c r="C71" s="1"/>
    </row>
    <row r="72" spans="3:3">
      <c r="C72" s="2"/>
    </row>
    <row r="73" spans="3:3">
      <c r="C73" s="2"/>
    </row>
    <row r="74" spans="3:3">
      <c r="C74" s="1"/>
    </row>
    <row r="75" spans="3:3">
      <c r="C75" s="1"/>
    </row>
    <row r="76" spans="3:3">
      <c r="C76" s="1"/>
    </row>
    <row r="77" spans="3:3">
      <c r="C77" s="1"/>
    </row>
    <row r="78" spans="3:3">
      <c r="C78" s="1"/>
    </row>
    <row r="79" spans="3:3">
      <c r="C79" s="1"/>
    </row>
    <row r="80" spans="3:3">
      <c r="C80" s="1"/>
    </row>
    <row r="81" spans="3:4">
      <c r="C81" s="1"/>
    </row>
    <row r="82" spans="3:4">
      <c r="C82" s="1"/>
      <c r="D82" s="10"/>
    </row>
    <row r="83" spans="3:4">
      <c r="C83" s="1"/>
    </row>
    <row r="84" spans="3:4">
      <c r="C84" s="1"/>
    </row>
    <row r="85" spans="3:4">
      <c r="C85" s="1"/>
    </row>
    <row r="88" spans="3:4">
      <c r="C88" s="1"/>
    </row>
    <row r="89" spans="3:4">
      <c r="C89" s="2"/>
    </row>
    <row r="90" spans="3:4">
      <c r="C90" s="1"/>
    </row>
    <row r="91" spans="3:4">
      <c r="C91" s="1"/>
    </row>
    <row r="92" spans="3:4">
      <c r="C92" s="1"/>
    </row>
    <row r="93" spans="3:4">
      <c r="C93" s="1"/>
    </row>
    <row r="94" spans="3:4">
      <c r="C94" s="6"/>
    </row>
    <row r="95" spans="3:4">
      <c r="C95" s="1"/>
    </row>
    <row r="96" spans="3:4">
      <c r="C96" s="1"/>
    </row>
    <row r="97" spans="3:3">
      <c r="C97" s="1"/>
    </row>
    <row r="98" spans="3:3">
      <c r="C98" s="1"/>
    </row>
    <row r="99" spans="3:3">
      <c r="C99" s="1"/>
    </row>
    <row r="100" spans="3:3">
      <c r="C100" s="1"/>
    </row>
    <row r="101" spans="3:3">
      <c r="C101" s="1"/>
    </row>
    <row r="102" spans="3:3">
      <c r="C102" s="1"/>
    </row>
    <row r="103" spans="3:3">
      <c r="C103" s="1"/>
    </row>
    <row r="104" spans="3:3">
      <c r="C104" s="1"/>
    </row>
    <row r="105" spans="3:3">
      <c r="C105" s="1"/>
    </row>
    <row r="106" spans="3:3">
      <c r="C106" s="1"/>
    </row>
    <row r="107" spans="3:3">
      <c r="C107" s="1"/>
    </row>
    <row r="108" spans="3:3">
      <c r="C108" s="1"/>
    </row>
    <row r="109" spans="3:3">
      <c r="C109" s="1"/>
    </row>
    <row r="110" spans="3:3">
      <c r="C110" s="8"/>
    </row>
    <row r="111" spans="3:3">
      <c r="C111" s="1"/>
    </row>
    <row r="112" spans="3:3">
      <c r="C112" s="1"/>
    </row>
    <row r="113" spans="3:3">
      <c r="C113" s="1"/>
    </row>
    <row r="114" spans="3:3">
      <c r="C114" s="1"/>
    </row>
    <row r="115" spans="3:3">
      <c r="C115" s="1"/>
    </row>
    <row r="116" spans="3:3">
      <c r="C116" s="1"/>
    </row>
    <row r="117" spans="3:3">
      <c r="C117" s="1"/>
    </row>
    <row r="118" spans="3:3">
      <c r="C118" s="5"/>
    </row>
    <row r="119" spans="3:3">
      <c r="C119" s="5"/>
    </row>
    <row r="120" spans="3:3">
      <c r="C120" s="6"/>
    </row>
    <row r="121" spans="3:3">
      <c r="C121" s="5"/>
    </row>
    <row r="122" spans="3:3">
      <c r="C122" s="5"/>
    </row>
    <row r="123" spans="3:3">
      <c r="C123" s="6"/>
    </row>
    <row r="124" spans="3:3">
      <c r="C124" s="5"/>
    </row>
    <row r="125" spans="3:3">
      <c r="C125" s="1"/>
    </row>
    <row r="126" spans="3:3">
      <c r="C126" s="1"/>
    </row>
    <row r="127" spans="3:3">
      <c r="C127" s="1"/>
    </row>
    <row r="128" spans="3:3">
      <c r="C128" s="2"/>
    </row>
    <row r="129" spans="3:3">
      <c r="C129" s="5"/>
    </row>
    <row r="130" spans="3:3">
      <c r="C130" s="1"/>
    </row>
    <row r="131" spans="3:3">
      <c r="C131" s="5"/>
    </row>
    <row r="132" spans="3:3">
      <c r="C132" s="1"/>
    </row>
    <row r="133" spans="3:3">
      <c r="C133" s="2"/>
    </row>
    <row r="134" spans="3:3">
      <c r="C134" s="5"/>
    </row>
    <row r="135" spans="3:3">
      <c r="C135" s="5"/>
    </row>
    <row r="136" spans="3:3">
      <c r="C136" s="5"/>
    </row>
    <row r="137" spans="3:3">
      <c r="C137" s="5"/>
    </row>
    <row r="138" spans="3:3">
      <c r="C138" s="5"/>
    </row>
    <row r="139" spans="3:3">
      <c r="C139" s="5"/>
    </row>
    <row r="140" spans="3:3">
      <c r="C140" s="6"/>
    </row>
    <row r="141" spans="3:3">
      <c r="C141" s="5"/>
    </row>
    <row r="142" spans="3:3">
      <c r="C142" s="5"/>
    </row>
    <row r="143" spans="3:3">
      <c r="C143" s="5"/>
    </row>
    <row r="144" spans="3:3">
      <c r="C144" s="5"/>
    </row>
    <row r="145" spans="3:3">
      <c r="C145" s="5"/>
    </row>
    <row r="146" spans="3:3">
      <c r="C146" s="5"/>
    </row>
    <row r="147" spans="3:3">
      <c r="C147" s="5"/>
    </row>
    <row r="148" spans="3:3">
      <c r="C148" s="5"/>
    </row>
    <row r="149" spans="3:3">
      <c r="C149" s="5"/>
    </row>
    <row r="150" spans="3:3">
      <c r="C150" s="5"/>
    </row>
    <row r="151" spans="3:3">
      <c r="C151" s="5"/>
    </row>
    <row r="152" spans="3:3">
      <c r="C152" s="5"/>
    </row>
    <row r="153" spans="3:3">
      <c r="C153" s="5"/>
    </row>
    <row r="154" spans="3:3">
      <c r="C154" s="5"/>
    </row>
    <row r="155" spans="3:3">
      <c r="C155" s="4"/>
    </row>
    <row r="156" spans="3:3">
      <c r="C156" s="7"/>
    </row>
    <row r="157" spans="3:3">
      <c r="C157" s="7"/>
    </row>
    <row r="158" spans="3:3">
      <c r="C158" s="7"/>
    </row>
    <row r="159" spans="3:3">
      <c r="C159" s="7"/>
    </row>
    <row r="160" spans="3:3">
      <c r="C160" s="7"/>
    </row>
    <row r="161" spans="3:3">
      <c r="C161" s="5"/>
    </row>
    <row r="162" spans="3:3">
      <c r="C162" s="5"/>
    </row>
    <row r="163" spans="3:3">
      <c r="C163" s="5"/>
    </row>
    <row r="164" spans="3:3">
      <c r="C164" s="5"/>
    </row>
    <row r="165" spans="3:3">
      <c r="C165" s="5"/>
    </row>
    <row r="166" spans="3:3">
      <c r="C166" s="5"/>
    </row>
    <row r="167" spans="3:3">
      <c r="C167" s="5"/>
    </row>
    <row r="168" spans="3:3">
      <c r="C168" s="5"/>
    </row>
    <row r="169" spans="3:3">
      <c r="C169" s="5"/>
    </row>
    <row r="170" spans="3:3">
      <c r="C170" s="5"/>
    </row>
    <row r="171" spans="3:3">
      <c r="C171" s="5"/>
    </row>
    <row r="172" spans="3:3">
      <c r="C172" s="5"/>
    </row>
    <row r="173" spans="3:3">
      <c r="C173" s="5"/>
    </row>
    <row r="174" spans="3:3">
      <c r="C174" s="5"/>
    </row>
    <row r="175" spans="3:3">
      <c r="C175" s="5"/>
    </row>
    <row r="176" spans="3:3">
      <c r="C176" s="1"/>
    </row>
  </sheetData>
  <hyperlinks>
    <hyperlink ref="A3" r:id="rId1" display="http://www.detailersclub.no/pages/guider/v%C3%A5ren-er-avfettingstid-r124/"/>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11" sqref="A11"/>
    </sheetView>
  </sheetViews>
  <sheetFormatPr defaultRowHeight="15"/>
  <cols>
    <col min="1" max="1" width="134.85546875" customWidth="1"/>
  </cols>
  <sheetData>
    <row r="2" spans="1:1" ht="28.5">
      <c r="A2" s="16" t="s">
        <v>116</v>
      </c>
    </row>
    <row r="3" spans="1:1" ht="28.5">
      <c r="A3" s="16" t="s">
        <v>117</v>
      </c>
    </row>
    <row r="4" spans="1:1">
      <c r="A4" s="16" t="s">
        <v>118</v>
      </c>
    </row>
    <row r="5" spans="1:1">
      <c r="A5" s="16" t="s">
        <v>119</v>
      </c>
    </row>
    <row r="9" spans="1:1">
      <c r="A9" s="17"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A8" sqref="A8"/>
    </sheetView>
  </sheetViews>
  <sheetFormatPr defaultRowHeight="15"/>
  <cols>
    <col min="1" max="1" width="110.5703125" customWidth="1"/>
  </cols>
  <sheetData>
    <row r="1" spans="1:2">
      <c r="A1" s="3" t="s">
        <v>49</v>
      </c>
    </row>
    <row r="2" spans="1:2">
      <c r="A2" t="s">
        <v>121</v>
      </c>
      <c r="B2" t="s">
        <v>122</v>
      </c>
    </row>
    <row r="4" spans="1:2" ht="30">
      <c r="A4" s="14" t="s">
        <v>123</v>
      </c>
    </row>
    <row r="6" spans="1:2" ht="75">
      <c r="A6" s="14" t="s">
        <v>124</v>
      </c>
    </row>
    <row r="8" spans="1:2">
      <c r="A8" t="s">
        <v>125</v>
      </c>
    </row>
    <row r="17" spans="1:1">
      <c r="A17" s="10" t="s">
        <v>126</v>
      </c>
    </row>
  </sheetData>
  <hyperlinks>
    <hyperlink ref="A17"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topLeftCell="A16" workbookViewId="0">
      <selection activeCell="A34" sqref="A34:XFD34"/>
    </sheetView>
  </sheetViews>
  <sheetFormatPr defaultRowHeight="15"/>
  <cols>
    <col min="1" max="1" width="127.7109375" style="14" customWidth="1"/>
  </cols>
  <sheetData>
    <row r="1" spans="1:1">
      <c r="A1" s="19" t="s">
        <v>127</v>
      </c>
    </row>
    <row r="2" spans="1:1">
      <c r="A2" s="20" t="s">
        <v>128</v>
      </c>
    </row>
    <row r="3" spans="1:1">
      <c r="A3" s="8" t="s">
        <v>129</v>
      </c>
    </row>
    <row r="4" spans="1:1">
      <c r="A4" s="20" t="s">
        <v>130</v>
      </c>
    </row>
    <row r="5" spans="1:1">
      <c r="A5" s="8"/>
    </row>
    <row r="6" spans="1:1">
      <c r="A6" s="19" t="s">
        <v>131</v>
      </c>
    </row>
    <row r="7" spans="1:1">
      <c r="A7" s="20" t="s">
        <v>132</v>
      </c>
    </row>
    <row r="8" spans="1:1">
      <c r="A8" s="20" t="s">
        <v>133</v>
      </c>
    </row>
    <row r="9" spans="1:1">
      <c r="A9" s="20" t="s">
        <v>134</v>
      </c>
    </row>
    <row r="10" spans="1:1">
      <c r="A10" s="20"/>
    </row>
    <row r="11" spans="1:1">
      <c r="A11" s="20" t="s">
        <v>135</v>
      </c>
    </row>
    <row r="12" spans="1:1">
      <c r="A12" s="20"/>
    </row>
    <row r="13" spans="1:1">
      <c r="A13" s="13" t="s">
        <v>136</v>
      </c>
    </row>
    <row r="18" spans="1:1">
      <c r="A18" s="18" t="s">
        <v>137</v>
      </c>
    </row>
    <row r="19" spans="1:1" ht="30">
      <c r="A19" s="14" t="s">
        <v>138</v>
      </c>
    </row>
    <row r="20" spans="1:1" ht="30">
      <c r="A20" s="14" t="s">
        <v>139</v>
      </c>
    </row>
    <row r="21" spans="1:1" ht="30">
      <c r="A21" s="14" t="s">
        <v>140</v>
      </c>
    </row>
    <row r="23" spans="1:1">
      <c r="A23" s="18" t="s">
        <v>141</v>
      </c>
    </row>
    <row r="24" spans="1:1" ht="45">
      <c r="A24" s="14" t="s">
        <v>142</v>
      </c>
    </row>
    <row r="26" spans="1:1">
      <c r="A26" s="18" t="s">
        <v>143</v>
      </c>
    </row>
    <row r="27" spans="1:1">
      <c r="A27" s="14" t="s">
        <v>144</v>
      </c>
    </row>
    <row r="28" spans="1:1" ht="60">
      <c r="A28" s="14" t="s">
        <v>145</v>
      </c>
    </row>
    <row r="29" spans="1:1" ht="30">
      <c r="A29" s="14" t="s">
        <v>146</v>
      </c>
    </row>
    <row r="31" spans="1:1">
      <c r="A31" s="18" t="s">
        <v>147</v>
      </c>
    </row>
    <row r="32" spans="1:1">
      <c r="A32" s="14" t="s">
        <v>148</v>
      </c>
    </row>
    <row r="33" spans="1:1" ht="30">
      <c r="A33" s="14" t="s">
        <v>149</v>
      </c>
    </row>
    <row r="35" spans="1:1">
      <c r="A35" s="18" t="s">
        <v>150</v>
      </c>
    </row>
    <row r="36" spans="1:1" ht="45">
      <c r="A36" s="14" t="s">
        <v>151</v>
      </c>
    </row>
    <row r="37" spans="1:1" ht="30">
      <c r="A37" s="14" t="s">
        <v>152</v>
      </c>
    </row>
    <row r="38" spans="1:1">
      <c r="A38" s="14" t="s">
        <v>153</v>
      </c>
    </row>
  </sheetData>
  <hyperlinks>
    <hyperlink ref="A13" r:id="rId1" display="http://www.detailersclub.no/pages/guider/vedlikehold-av-mikrofiber-og-vaskehansker-r43/"/>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A13" sqref="A13"/>
    </sheetView>
  </sheetViews>
  <sheetFormatPr defaultRowHeight="15"/>
  <cols>
    <col min="1" max="1" width="96.5703125" bestFit="1" customWidth="1"/>
  </cols>
  <sheetData>
    <row r="1" spans="1:1">
      <c r="A1" s="4" t="s">
        <v>154</v>
      </c>
    </row>
    <row r="2" spans="1:1">
      <c r="A2" s="6" t="s">
        <v>155</v>
      </c>
    </row>
    <row r="3" spans="1:1">
      <c r="A3" s="5"/>
    </row>
    <row r="4" spans="1:1">
      <c r="A4" s="4" t="s">
        <v>156</v>
      </c>
    </row>
    <row r="5" spans="1:1">
      <c r="A5" s="6" t="s">
        <v>157</v>
      </c>
    </row>
    <row r="6" spans="1:1">
      <c r="A6" s="5"/>
    </row>
    <row r="8" spans="1:1">
      <c r="A8" t="s">
        <v>158</v>
      </c>
    </row>
  </sheetData>
  <hyperlinks>
    <hyperlink ref="A2" r:id="rId1"/>
    <hyperlink ref="A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19" workbookViewId="0">
      <selection activeCell="A20" sqref="A20:A21"/>
    </sheetView>
  </sheetViews>
  <sheetFormatPr defaultRowHeight="15"/>
  <cols>
    <col min="1" max="1" width="8.28515625" customWidth="1"/>
    <col min="2" max="2" width="29" customWidth="1"/>
    <col min="3" max="3" width="5.140625" customWidth="1"/>
    <col min="4" max="4" width="97.5703125" style="14" customWidth="1"/>
    <col min="5" max="5" width="101" style="14" customWidth="1"/>
  </cols>
  <sheetData>
    <row r="1" spans="1:6" s="12" customFormat="1">
      <c r="A1" s="12" t="s">
        <v>159</v>
      </c>
      <c r="B1" s="12" t="s">
        <v>160</v>
      </c>
      <c r="C1" s="12" t="s">
        <v>161</v>
      </c>
      <c r="D1" s="77" t="s">
        <v>162</v>
      </c>
      <c r="E1" s="77" t="s">
        <v>163</v>
      </c>
      <c r="F1" s="12" t="s">
        <v>12</v>
      </c>
    </row>
    <row r="2" spans="1:6" s="1" customFormat="1" ht="105">
      <c r="A2" s="1" t="s">
        <v>94</v>
      </c>
      <c r="B2" s="1" t="s">
        <v>164</v>
      </c>
      <c r="C2" s="1">
        <v>229</v>
      </c>
      <c r="D2" s="8" t="s">
        <v>165</v>
      </c>
      <c r="E2" s="8" t="s">
        <v>166</v>
      </c>
      <c r="F2" s="76" t="s">
        <v>167</v>
      </c>
    </row>
    <row r="3" spans="1:6" s="1" customFormat="1" ht="75">
      <c r="A3" s="1" t="s">
        <v>94</v>
      </c>
      <c r="B3" s="1" t="s">
        <v>168</v>
      </c>
      <c r="C3" s="1">
        <v>269</v>
      </c>
      <c r="D3" s="8" t="s">
        <v>169</v>
      </c>
      <c r="E3" s="8" t="s">
        <v>170</v>
      </c>
      <c r="F3" s="76" t="s">
        <v>171</v>
      </c>
    </row>
    <row r="4" spans="1:6" s="1" customFormat="1" ht="45">
      <c r="A4" s="1" t="s">
        <v>94</v>
      </c>
      <c r="B4" s="1" t="s">
        <v>172</v>
      </c>
      <c r="C4" s="1">
        <v>299</v>
      </c>
      <c r="D4" s="8" t="s">
        <v>173</v>
      </c>
      <c r="E4" s="8"/>
      <c r="F4" s="76" t="s">
        <v>174</v>
      </c>
    </row>
    <row r="5" spans="1:6" s="1" customFormat="1" ht="30">
      <c r="A5" s="1" t="s">
        <v>175</v>
      </c>
      <c r="B5" s="1" t="s">
        <v>176</v>
      </c>
      <c r="C5" s="1">
        <v>129</v>
      </c>
      <c r="D5" s="8" t="s">
        <v>177</v>
      </c>
      <c r="E5" s="8"/>
      <c r="F5" s="76" t="s">
        <v>178</v>
      </c>
    </row>
    <row r="6" spans="1:6" s="1" customFormat="1" ht="30">
      <c r="A6" s="1" t="s">
        <v>175</v>
      </c>
      <c r="B6" s="1" t="s">
        <v>179</v>
      </c>
      <c r="C6" s="1">
        <v>149</v>
      </c>
      <c r="D6" s="8" t="s">
        <v>180</v>
      </c>
      <c r="E6" s="8"/>
      <c r="F6" s="76" t="s">
        <v>181</v>
      </c>
    </row>
    <row r="7" spans="1:6" s="1" customFormat="1" ht="30">
      <c r="A7" s="1" t="s">
        <v>175</v>
      </c>
      <c r="B7" s="1" t="s">
        <v>182</v>
      </c>
      <c r="C7" s="1">
        <v>129</v>
      </c>
      <c r="D7" s="8" t="s">
        <v>183</v>
      </c>
      <c r="E7" s="8"/>
      <c r="F7" s="76" t="s">
        <v>184</v>
      </c>
    </row>
    <row r="8" spans="1:6" s="1" customFormat="1" ht="30">
      <c r="A8" s="1" t="s">
        <v>175</v>
      </c>
      <c r="B8" s="1" t="s">
        <v>185</v>
      </c>
      <c r="C8" s="1">
        <v>129</v>
      </c>
      <c r="D8" s="8" t="s">
        <v>186</v>
      </c>
      <c r="E8" s="8"/>
      <c r="F8" s="76" t="s">
        <v>187</v>
      </c>
    </row>
    <row r="9" spans="1:6" s="1" customFormat="1" ht="60">
      <c r="A9" s="1" t="s">
        <v>188</v>
      </c>
      <c r="B9" s="75" t="s">
        <v>91</v>
      </c>
      <c r="C9" s="1">
        <v>129</v>
      </c>
      <c r="D9" s="8" t="s">
        <v>189</v>
      </c>
      <c r="E9" s="8" t="s">
        <v>190</v>
      </c>
      <c r="F9" s="76" t="s">
        <v>191</v>
      </c>
    </row>
    <row r="10" spans="1:6" s="1" customFormat="1" ht="75">
      <c r="A10" s="1" t="s">
        <v>188</v>
      </c>
      <c r="B10" s="1" t="s">
        <v>90</v>
      </c>
      <c r="C10" s="1">
        <v>219</v>
      </c>
      <c r="D10" s="8" t="s">
        <v>192</v>
      </c>
      <c r="E10" s="8" t="s">
        <v>193</v>
      </c>
      <c r="F10" s="76" t="s">
        <v>194</v>
      </c>
    </row>
    <row r="11" spans="1:6" s="1" customFormat="1" ht="90">
      <c r="A11" s="1" t="s">
        <v>188</v>
      </c>
      <c r="B11" s="1" t="s">
        <v>88</v>
      </c>
      <c r="C11" s="1">
        <v>69</v>
      </c>
      <c r="D11" s="8" t="s">
        <v>195</v>
      </c>
      <c r="E11" s="8"/>
      <c r="F11" s="76" t="s">
        <v>196</v>
      </c>
    </row>
    <row r="12" spans="1:6" s="1" customFormat="1" ht="90">
      <c r="A12" s="1" t="s">
        <v>188</v>
      </c>
      <c r="B12" s="1" t="s">
        <v>197</v>
      </c>
      <c r="D12" s="8" t="s">
        <v>198</v>
      </c>
      <c r="E12" s="8" t="s">
        <v>199</v>
      </c>
      <c r="F12" s="76" t="s">
        <v>200</v>
      </c>
    </row>
    <row r="13" spans="1:6" s="1" customFormat="1" ht="90">
      <c r="A13" s="1" t="s">
        <v>201</v>
      </c>
      <c r="B13" s="1" t="s">
        <v>92</v>
      </c>
      <c r="C13" s="1">
        <v>199</v>
      </c>
      <c r="D13" s="8" t="s">
        <v>202</v>
      </c>
      <c r="E13" s="8"/>
      <c r="F13" s="76" t="s">
        <v>203</v>
      </c>
    </row>
    <row r="14" spans="1:6" s="1" customFormat="1" ht="105">
      <c r="A14" s="1" t="s">
        <v>204</v>
      </c>
      <c r="B14" s="1" t="s">
        <v>205</v>
      </c>
      <c r="C14" s="1">
        <v>199</v>
      </c>
      <c r="D14" s="8" t="s">
        <v>206</v>
      </c>
      <c r="E14" s="78" t="s">
        <v>207</v>
      </c>
      <c r="F14" s="76" t="s">
        <v>208</v>
      </c>
    </row>
    <row r="15" spans="1:6" s="1" customFormat="1" ht="75">
      <c r="A15" s="1" t="s">
        <v>64</v>
      </c>
      <c r="B15" s="1" t="s">
        <v>209</v>
      </c>
      <c r="C15" s="1">
        <v>159</v>
      </c>
      <c r="D15" s="8" t="s">
        <v>210</v>
      </c>
      <c r="E15" s="8" t="s">
        <v>211</v>
      </c>
      <c r="F15" s="76" t="s">
        <v>212</v>
      </c>
    </row>
    <row r="16" spans="1:6" s="1" customFormat="1" ht="150">
      <c r="A16" s="1" t="s">
        <v>213</v>
      </c>
      <c r="B16" s="1" t="s">
        <v>214</v>
      </c>
      <c r="C16" s="1">
        <v>249</v>
      </c>
      <c r="D16" s="8" t="s">
        <v>215</v>
      </c>
      <c r="E16" s="8" t="s">
        <v>216</v>
      </c>
      <c r="F16" s="76" t="s">
        <v>217</v>
      </c>
    </row>
    <row r="17" spans="1:6" s="1" customFormat="1" ht="90">
      <c r="A17" s="1" t="s">
        <v>218</v>
      </c>
      <c r="B17" s="1" t="s">
        <v>219</v>
      </c>
      <c r="C17" s="1">
        <v>310</v>
      </c>
      <c r="D17" s="8" t="s">
        <v>220</v>
      </c>
      <c r="E17" s="8"/>
      <c r="F17" s="76" t="s">
        <v>221</v>
      </c>
    </row>
    <row r="18" spans="1:6" s="1" customFormat="1" ht="105">
      <c r="A18" s="1" t="s">
        <v>222</v>
      </c>
      <c r="B18" s="1" t="s">
        <v>223</v>
      </c>
      <c r="C18" s="1">
        <v>139</v>
      </c>
      <c r="D18" s="8" t="s">
        <v>224</v>
      </c>
      <c r="E18" s="8"/>
    </row>
    <row r="19" spans="1:6" s="1" customFormat="1" ht="210">
      <c r="A19" s="1" t="s">
        <v>175</v>
      </c>
      <c r="B19" s="1" t="s">
        <v>225</v>
      </c>
      <c r="C19" s="1">
        <v>399</v>
      </c>
      <c r="D19" s="8" t="s">
        <v>226</v>
      </c>
      <c r="E19" s="8" t="s">
        <v>227</v>
      </c>
      <c r="F19" s="76" t="s">
        <v>228</v>
      </c>
    </row>
    <row r="20" spans="1:6" s="1" customFormat="1" ht="165">
      <c r="A20" s="1" t="s">
        <v>175</v>
      </c>
      <c r="B20" s="1" t="s">
        <v>229</v>
      </c>
      <c r="C20" s="1">
        <v>399</v>
      </c>
      <c r="D20" s="8" t="s">
        <v>230</v>
      </c>
      <c r="E20" s="8" t="s">
        <v>231</v>
      </c>
      <c r="F20" s="76" t="s">
        <v>232</v>
      </c>
    </row>
    <row r="21" spans="1:6" s="1" customFormat="1" ht="165">
      <c r="A21" s="1" t="s">
        <v>175</v>
      </c>
      <c r="B21" s="1" t="s">
        <v>233</v>
      </c>
      <c r="D21" s="8" t="s">
        <v>234</v>
      </c>
      <c r="E21" s="8" t="s">
        <v>235</v>
      </c>
      <c r="F21" s="76" t="s">
        <v>236</v>
      </c>
    </row>
    <row r="22" spans="1:6" s="1" customFormat="1">
      <c r="D22" s="8"/>
      <c r="E22" s="8"/>
    </row>
    <row r="23" spans="1:6" s="1" customFormat="1">
      <c r="D23" s="8"/>
      <c r="E23" s="8"/>
    </row>
    <row r="24" spans="1:6" s="1" customFormat="1">
      <c r="D24" s="8"/>
      <c r="E24" s="8"/>
    </row>
    <row r="25" spans="1:6" s="1" customFormat="1">
      <c r="D25" s="8"/>
      <c r="E25" s="8"/>
    </row>
    <row r="26" spans="1:6" s="1" customFormat="1">
      <c r="D26" s="8"/>
      <c r="E26" s="8"/>
    </row>
    <row r="27" spans="1:6" s="1" customFormat="1">
      <c r="D27" s="8"/>
      <c r="E27" s="8"/>
    </row>
    <row r="28" spans="1:6" s="1" customFormat="1">
      <c r="D28" s="8"/>
      <c r="E28" s="8"/>
    </row>
    <row r="29" spans="1:6" s="1" customFormat="1">
      <c r="D29" s="8"/>
      <c r="E29" s="8"/>
    </row>
    <row r="30" spans="1:6" s="1" customFormat="1">
      <c r="D30" s="8"/>
      <c r="E30" s="8"/>
    </row>
    <row r="31" spans="1:6" s="1" customFormat="1">
      <c r="D31" s="8"/>
      <c r="E31" s="8"/>
    </row>
    <row r="32" spans="1:6" s="1" customFormat="1">
      <c r="D32" s="8"/>
      <c r="E32" s="8"/>
    </row>
    <row r="33" spans="4:5" s="1" customFormat="1">
      <c r="D33" s="8"/>
      <c r="E33" s="8"/>
    </row>
  </sheetData>
  <hyperlinks>
    <hyperlink ref="F2" r:id="rId1"/>
    <hyperlink ref="F4" r:id="rId2"/>
    <hyperlink ref="F3" r:id="rId3"/>
    <hyperlink ref="F5" r:id="rId4"/>
    <hyperlink ref="F6" r:id="rId5"/>
    <hyperlink ref="F7" r:id="rId6"/>
    <hyperlink ref="F8" r:id="rId7"/>
    <hyperlink ref="F9" r:id="rId8" location="product_tabs_additional_tabbed"/>
    <hyperlink ref="F10" r:id="rId9"/>
    <hyperlink ref="F13" r:id="rId10" location="product_tabs_additional_tabbed"/>
    <hyperlink ref="F11" r:id="rId11"/>
    <hyperlink ref="F14" r:id="rId12"/>
    <hyperlink ref="F15" r:id="rId13"/>
    <hyperlink ref="F16" r:id="rId14"/>
    <hyperlink ref="F17" r:id="rId15" location="product_tabs_bruksanvisninger"/>
    <hyperlink ref="F20" r:id="rId16"/>
    <hyperlink ref="F21" r:id="rId17"/>
    <hyperlink ref="F19" r:id="rId18"/>
    <hyperlink ref="F12" r:id="rId19"/>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workbookViewId="0">
      <selection activeCell="A10" sqref="A10:XFD10"/>
    </sheetView>
  </sheetViews>
  <sheetFormatPr defaultRowHeight="15"/>
  <cols>
    <col min="1" max="1" width="31.5703125" bestFit="1" customWidth="1"/>
    <col min="2" max="2" width="84.85546875" bestFit="1" customWidth="1"/>
  </cols>
  <sheetData>
    <row r="1" spans="1:2">
      <c r="B1" t="s">
        <v>237</v>
      </c>
    </row>
    <row r="2" spans="1:2">
      <c r="A2" t="s">
        <v>238</v>
      </c>
      <c r="B2" s="74" t="s">
        <v>239</v>
      </c>
    </row>
    <row r="3" spans="1:2">
      <c r="A3" t="s">
        <v>240</v>
      </c>
      <c r="B3" s="74" t="s">
        <v>241</v>
      </c>
    </row>
    <row r="4" spans="1:2">
      <c r="A4" t="s">
        <v>242</v>
      </c>
      <c r="B4" s="74" t="s">
        <v>243</v>
      </c>
    </row>
    <row r="5" spans="1:2">
      <c r="A5" t="s">
        <v>244</v>
      </c>
      <c r="B5" s="74" t="s">
        <v>245</v>
      </c>
    </row>
    <row r="6" spans="1:2">
      <c r="A6" t="s">
        <v>246</v>
      </c>
      <c r="B6" s="74" t="s">
        <v>247</v>
      </c>
    </row>
    <row r="7" spans="1:2">
      <c r="A7" t="s">
        <v>248</v>
      </c>
      <c r="B7" s="74" t="s">
        <v>249</v>
      </c>
    </row>
    <row r="8" spans="1:2">
      <c r="B8" s="74"/>
    </row>
    <row r="9" spans="1:2">
      <c r="A9" t="s">
        <v>250</v>
      </c>
      <c r="B9" s="74" t="s">
        <v>251</v>
      </c>
    </row>
    <row r="10" spans="1:2">
      <c r="B10" s="74"/>
    </row>
    <row r="11" spans="1:2">
      <c r="A11" t="s">
        <v>252</v>
      </c>
      <c r="B11" s="74" t="s">
        <v>253</v>
      </c>
    </row>
    <row r="12" spans="1:2">
      <c r="A12" t="s">
        <v>254</v>
      </c>
      <c r="B12" s="74" t="s">
        <v>255</v>
      </c>
    </row>
    <row r="13" spans="1:2">
      <c r="A13" t="s">
        <v>256</v>
      </c>
      <c r="B13" s="74" t="s">
        <v>257</v>
      </c>
    </row>
    <row r="15" spans="1:2">
      <c r="A15" t="s">
        <v>258</v>
      </c>
      <c r="B15" s="74" t="s">
        <v>259</v>
      </c>
    </row>
    <row r="16" spans="1:2">
      <c r="A16" t="s">
        <v>260</v>
      </c>
      <c r="B16" s="74" t="s">
        <v>157</v>
      </c>
    </row>
    <row r="17" spans="1:2">
      <c r="A17" t="s">
        <v>261</v>
      </c>
      <c r="B17" s="74" t="s">
        <v>262</v>
      </c>
    </row>
  </sheetData>
  <hyperlinks>
    <hyperlink ref="B2" r:id="rId1"/>
    <hyperlink ref="B3" r:id="rId2"/>
    <hyperlink ref="B4" r:id="rId3"/>
    <hyperlink ref="B5" r:id="rId4"/>
    <hyperlink ref="B6" r:id="rId5"/>
    <hyperlink ref="B7" r:id="rId6"/>
    <hyperlink ref="B9" r:id="rId7"/>
    <hyperlink ref="B15" r:id="rId8"/>
    <hyperlink ref="B11" r:id="rId9"/>
    <hyperlink ref="B16" r:id="rId10"/>
    <hyperlink ref="B17" r:id="rId11"/>
    <hyperlink ref="B12" r:id="rId12"/>
    <hyperlink ref="B13" r:id="rId1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14" sqref="B14"/>
    </sheetView>
  </sheetViews>
  <sheetFormatPr defaultRowHeight="15"/>
  <cols>
    <col min="2" max="2" width="151.85546875" bestFit="1" customWidth="1"/>
  </cols>
  <sheetData>
    <row r="2" spans="2:2">
      <c r="B2" t="s">
        <v>263</v>
      </c>
    </row>
    <row r="3" spans="2:2">
      <c r="B3" t="s">
        <v>264</v>
      </c>
    </row>
    <row r="4" spans="2:2">
      <c r="B4" t="s">
        <v>265</v>
      </c>
    </row>
    <row r="5" spans="2:2">
      <c r="B5" t="s">
        <v>266</v>
      </c>
    </row>
    <row r="7" spans="2:2">
      <c r="B7" t="s">
        <v>267</v>
      </c>
    </row>
    <row r="9" spans="2:2">
      <c r="B9" t="s">
        <v>268</v>
      </c>
    </row>
    <row r="11" spans="2:2">
      <c r="B11" t="s">
        <v>269</v>
      </c>
    </row>
    <row r="13" spans="2:2">
      <c r="B13" t="s">
        <v>270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9" sqref="B9"/>
    </sheetView>
  </sheetViews>
  <sheetFormatPr defaultRowHeight="15"/>
  <cols>
    <col min="1" max="1" width="4.140625" style="11" customWidth="1"/>
    <col min="2" max="2" width="26.140625" style="71" customWidth="1"/>
  </cols>
  <sheetData>
    <row r="1" spans="1:2">
      <c r="A1" s="92" t="s">
        <v>271</v>
      </c>
      <c r="B1" s="92"/>
    </row>
    <row r="2" spans="1:2">
      <c r="A2" s="11">
        <v>1</v>
      </c>
      <c r="B2" t="s">
        <v>272</v>
      </c>
    </row>
    <row r="3" spans="1:2">
      <c r="A3" s="11">
        <v>2</v>
      </c>
      <c r="B3" t="s">
        <v>273</v>
      </c>
    </row>
    <row r="4" spans="1:2">
      <c r="A4" s="11">
        <v>3</v>
      </c>
      <c r="B4" t="s">
        <v>274</v>
      </c>
    </row>
    <row r="5" spans="1:2">
      <c r="A5" s="11">
        <v>4</v>
      </c>
      <c r="B5" t="s">
        <v>275</v>
      </c>
    </row>
    <row r="6" spans="1:2">
      <c r="A6" s="11">
        <v>5</v>
      </c>
      <c r="B6" s="71" t="s">
        <v>276</v>
      </c>
    </row>
    <row r="7" spans="1:2">
      <c r="A7" s="11">
        <v>6</v>
      </c>
      <c r="B7" t="s">
        <v>277</v>
      </c>
    </row>
    <row r="8" spans="1:2">
      <c r="A8" s="11">
        <v>7</v>
      </c>
      <c r="B8" s="71" t="s">
        <v>278</v>
      </c>
    </row>
  </sheetData>
  <mergeCells count="1">
    <mergeCell ref="A1:B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
  <sheetViews>
    <sheetView workbookViewId="0">
      <selection activeCell="G19" sqref="G19"/>
    </sheetView>
  </sheetViews>
  <sheetFormatPr defaultRowHeight="15"/>
  <cols>
    <col min="1" max="1" width="41.42578125" style="14" customWidth="1"/>
  </cols>
  <sheetData>
    <row r="2" spans="1:9">
      <c r="A2" s="14" t="s">
        <v>279</v>
      </c>
      <c r="B2" t="s">
        <v>99</v>
      </c>
    </row>
    <row r="4" spans="1:9" ht="30">
      <c r="A4" s="14" t="s">
        <v>280</v>
      </c>
      <c r="B4" s="10" t="s">
        <v>281</v>
      </c>
    </row>
    <row r="6" spans="1:9">
      <c r="A6" s="14" t="s">
        <v>282</v>
      </c>
      <c r="B6" s="74" t="s">
        <v>283</v>
      </c>
      <c r="I6" t="s">
        <v>284</v>
      </c>
    </row>
  </sheetData>
  <hyperlinks>
    <hyperlink ref="B4" r:id="rId1"/>
    <hyperlink ref="B6"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ifrontier1</dc:creator>
  <cp:keywords/>
  <dc:description/>
  <cp:lastModifiedBy>Raymond Sokn</cp:lastModifiedBy>
  <cp:revision/>
  <dcterms:created xsi:type="dcterms:W3CDTF">2016-04-26T17:12:42Z</dcterms:created>
  <dcterms:modified xsi:type="dcterms:W3CDTF">2016-04-29T01:23:17Z</dcterms:modified>
  <cp:category/>
  <cp:contentStatus/>
</cp:coreProperties>
</file>